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defaultThemeVersion="124226"/>
  <mc:AlternateContent xmlns:mc="http://schemas.openxmlformats.org/markup-compatibility/2006">
    <mc:Choice Requires="x15">
      <x15ac:absPath xmlns:x15ac="http://schemas.microsoft.com/office/spreadsheetml/2010/11/ac" url="https://uic-my.sharepoint.com/personal/georger_uic_org/Documents/OHSG/OHSG 2020/"/>
    </mc:Choice>
  </mc:AlternateContent>
  <xr:revisionPtr revIDLastSave="9" documentId="8_{B6180A9F-CB8C-48C7-8ECD-9F26B9E3C3E7}" xr6:coauthVersionLast="45" xr6:coauthVersionMax="45" xr10:uidLastSave="{94D6462A-B2D0-42B0-AE3F-DFBE83D5C3E2}"/>
  <bookViews>
    <workbookView xWindow="-110" yWindow="-110" windowWidth="19420" windowHeight="10420" xr2:uid="{00000000-000D-0000-FFFF-FFFF00000000}"/>
  </bookViews>
  <sheets>
    <sheet name="FIRST" sheetId="8" r:id="rId1"/>
    <sheet name="year N-1" sheetId="21" r:id="rId2"/>
    <sheet name="year N-2" sheetId="22" r:id="rId3"/>
    <sheet name="year N-3" sheetId="23" r:id="rId4"/>
    <sheet name="lists" sheetId="20" state="hidden" r:id="rId5"/>
  </sheets>
  <definedNames>
    <definedName name="_Key2" localSheetId="1" hidden="1">#REF!</definedName>
    <definedName name="_Key2" localSheetId="2" hidden="1">#REF!</definedName>
    <definedName name="_Key2" localSheetId="3" hidden="1">#REF!</definedName>
    <definedName name="_Key2" hidden="1">#REF!</definedName>
    <definedName name="_Key3" localSheetId="4" hidden="1">#REF!</definedName>
    <definedName name="_Key3" localSheetId="1" hidden="1">#REF!</definedName>
    <definedName name="_Key3" localSheetId="2" hidden="1">#REF!</definedName>
    <definedName name="_Key3" localSheetId="3" hidden="1">#REF!</definedName>
    <definedName name="_Key3" hidden="1">#REF!</definedName>
    <definedName name="_Order1" hidden="1">255</definedName>
    <definedName name="_Order2" hidden="1">255</definedName>
    <definedName name="_Sort" localSheetId="4" hidden="1">#REF!</definedName>
    <definedName name="_Sort" localSheetId="1" hidden="1">#REF!</definedName>
    <definedName name="_Sort" localSheetId="2" hidden="1">#REF!</definedName>
    <definedName name="_Sort" localSheetId="3" hidden="1">#REF!</definedName>
    <definedName name="_Sort" hidden="1">#REF!</definedName>
    <definedName name="_Sort2" localSheetId="4" hidden="1">#REF!</definedName>
    <definedName name="_Sort2" localSheetId="1" hidden="1">#REF!</definedName>
    <definedName name="_Sort2" localSheetId="2" hidden="1">#REF!</definedName>
    <definedName name="_Sort2" localSheetId="3" hidden="1">#REF!</definedName>
    <definedName name="_Sort2" hidden="1">#REF!</definedName>
    <definedName name="Companies">lists!$B$4:$B$12</definedName>
    <definedName name="Company_activity">lists!$D$2:$D$7</definedName>
    <definedName name="contractors">lists!$E$2:$E$4</definedName>
    <definedName name="days_lost">lists!$I$2:$I$4</definedName>
    <definedName name="Indicators">lists!$G$2:$G$10</definedName>
    <definedName name="methodology_based">lists!$G$2:$G$4</definedName>
    <definedName name="sqd" localSheetId="3" hidden="1">#REF!</definedName>
    <definedName name="sqd" hidden="1">#REF!</definedName>
    <definedName name="Staff_categories">lists!$E$3:$E$11</definedName>
    <definedName name="Years">lists!$D$2:$D$7</definedName>
    <definedName name="_xlnm.Print_Area" localSheetId="0">FIRST!$A$1:$C$31</definedName>
    <definedName name="_xlnm.Print_Area" localSheetId="1">'year N-1'!$A$2:$L$15</definedName>
    <definedName name="_xlnm.Print_Area" localSheetId="2">'year N-2'!$A$2:$L$15</definedName>
    <definedName name="_xlnm.Print_Area" localSheetId="3">'year N-3'!$A$2:$L$15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 i="8" l="1"/>
  <c r="A23" i="8" l="1"/>
  <c r="B7" i="23"/>
  <c r="B7" i="22"/>
  <c r="B7" i="21"/>
  <c r="C2" i="23"/>
  <c r="C2" i="22"/>
  <c r="C2" i="21"/>
  <c r="K15" i="23"/>
  <c r="J15" i="23"/>
  <c r="I15" i="23"/>
  <c r="H15" i="23"/>
  <c r="G15" i="23"/>
  <c r="F15" i="23"/>
  <c r="E15" i="23"/>
  <c r="D15" i="23"/>
  <c r="K14" i="23"/>
  <c r="J14" i="23"/>
  <c r="I14" i="23"/>
  <c r="H14" i="23"/>
  <c r="G14" i="23"/>
  <c r="F14" i="23"/>
  <c r="E14" i="23"/>
  <c r="D14" i="23"/>
  <c r="K13" i="23"/>
  <c r="J13" i="23"/>
  <c r="I13" i="23"/>
  <c r="H13" i="23"/>
  <c r="G13" i="23"/>
  <c r="F13" i="23"/>
  <c r="E13" i="23"/>
  <c r="D13" i="23"/>
  <c r="C12" i="23"/>
  <c r="C11" i="23"/>
  <c r="C10" i="23"/>
  <c r="C9" i="23"/>
  <c r="C8" i="23"/>
  <c r="K15" i="22"/>
  <c r="J15" i="22"/>
  <c r="I15" i="22"/>
  <c r="H15" i="22"/>
  <c r="G15" i="22"/>
  <c r="F15" i="22"/>
  <c r="E15" i="22"/>
  <c r="D15" i="22"/>
  <c r="K14" i="22"/>
  <c r="J14" i="22"/>
  <c r="I14" i="22"/>
  <c r="H14" i="22"/>
  <c r="G14" i="22"/>
  <c r="F14" i="22"/>
  <c r="E14" i="22"/>
  <c r="D14" i="22"/>
  <c r="K13" i="22"/>
  <c r="J13" i="22"/>
  <c r="I13" i="22"/>
  <c r="H13" i="22"/>
  <c r="G13" i="22"/>
  <c r="F13" i="22"/>
  <c r="E13" i="22"/>
  <c r="D13" i="22"/>
  <c r="C12" i="22"/>
  <c r="C11" i="22"/>
  <c r="C10" i="22"/>
  <c r="C9" i="22"/>
  <c r="C8" i="22"/>
  <c r="K15" i="21"/>
  <c r="J15" i="21"/>
  <c r="I15" i="21"/>
  <c r="H15" i="21"/>
  <c r="G15" i="21"/>
  <c r="F15" i="21"/>
  <c r="E15" i="21"/>
  <c r="D15" i="21"/>
  <c r="K14" i="21"/>
  <c r="J14" i="21"/>
  <c r="I14" i="21"/>
  <c r="H14" i="21"/>
  <c r="G14" i="21"/>
  <c r="F14" i="21"/>
  <c r="E14" i="21"/>
  <c r="D14" i="21"/>
  <c r="K13" i="21"/>
  <c r="J13" i="21"/>
  <c r="I13" i="21"/>
  <c r="H13" i="21"/>
  <c r="G13" i="21"/>
  <c r="F13" i="21"/>
  <c r="E13" i="21"/>
  <c r="D13" i="21"/>
  <c r="C12" i="21"/>
  <c r="C11" i="21"/>
  <c r="C10" i="21"/>
  <c r="C9" i="21"/>
  <c r="C8" i="21"/>
  <c r="C13" i="21" l="1"/>
  <c r="C13" i="23"/>
  <c r="C15" i="23"/>
  <c r="C14" i="22"/>
  <c r="C15" i="21"/>
  <c r="C14" i="21"/>
  <c r="C14" i="23"/>
  <c r="C13" i="22"/>
  <c r="C15" i="2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olivie_g</author>
  </authors>
  <commentList>
    <comment ref="C6" authorId="0" shapeId="0" xr:uid="{00000000-0006-0000-0100-000001000000}">
      <text>
        <r>
          <rPr>
            <sz val="11"/>
            <color indexed="81"/>
            <rFont val="Tahoma"/>
            <family val="2"/>
          </rPr>
          <t>Cells in this column are automatically calculated by combination of columns D and G</t>
        </r>
      </text>
    </comment>
    <comment ref="D6" authorId="0" shapeId="0" xr:uid="{00000000-0006-0000-0100-000002000000}">
      <text>
        <r>
          <rPr>
            <sz val="11"/>
            <color indexed="81"/>
            <rFont val="Tahoma"/>
            <family val="2"/>
          </rPr>
          <t>1. Column D refers to the total staff of the IM or the total staff dedicated to infrastructure activities in case of an Integrated Company. The value should be higher than the sum of all subclasses. 
2. Fill only column D if specific data about staff subclasses are unavailable.
3. RU Companies do not fill columns D to F.</t>
        </r>
      </text>
    </comment>
    <comment ref="G6" authorId="0" shapeId="0" xr:uid="{00000000-0006-0000-0100-000003000000}">
      <text>
        <r>
          <rPr>
            <sz val="11"/>
            <color indexed="81"/>
            <rFont val="Tahoma"/>
            <family val="2"/>
          </rPr>
          <t>1. Column G refers to the total staff of the RU or the total staff dedicated to transport activities in case of an Integrated Company. The value should be higher than the sum of all subclasses. 
2. Fill only column G if specific data about staff subclasses are unavailable.
3. IM Companies do no fill columns G to K.</t>
        </r>
      </text>
    </comment>
    <comment ref="B8" authorId="0" shapeId="0" xr:uid="{00000000-0006-0000-0100-000004000000}">
      <text>
        <r>
          <rPr>
            <sz val="11"/>
            <color indexed="81"/>
            <rFont val="Tahoma"/>
            <family val="2"/>
          </rPr>
          <t>calculated as the average of 12 months in full time equivalents - see point 4.8 of UIC Methodology</t>
        </r>
      </text>
    </comment>
    <comment ref="B9" authorId="0" shapeId="0" xr:uid="{00000000-0006-0000-0100-000005000000}">
      <text>
        <r>
          <rPr>
            <sz val="11"/>
            <color indexed="81"/>
            <rFont val="Tahoma"/>
            <family val="2"/>
          </rPr>
          <t>see point 4.9 of UIC Methodology</t>
        </r>
      </text>
    </comment>
    <comment ref="B10" authorId="0" shapeId="0" xr:uid="{00000000-0006-0000-0100-000006000000}">
      <text>
        <r>
          <rPr>
            <sz val="11"/>
            <color indexed="81"/>
            <rFont val="Tahoma"/>
            <family val="2"/>
          </rPr>
          <t>see ESAW 2001:  &gt; 3 days inability
commuting accidents, i.e. road accidents during the journey between home and the workplace, are not included</t>
        </r>
      </text>
    </comment>
    <comment ref="B11" authorId="0" shapeId="0" xr:uid="{00000000-0006-0000-0100-000007000000}">
      <text>
        <r>
          <rPr>
            <sz val="11"/>
            <color indexed="81"/>
            <rFont val="Tahoma"/>
            <family val="2"/>
          </rPr>
          <t>see ESAW 2001 (page 14)</t>
        </r>
      </text>
    </comment>
    <comment ref="B12" authorId="0" shapeId="0" xr:uid="{00000000-0006-0000-0100-000008000000}">
      <text>
        <r>
          <rPr>
            <sz val="11"/>
            <color indexed="81"/>
            <rFont val="Tahoma"/>
            <family val="2"/>
          </rPr>
          <t>see ESAW 2001 : calendar days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olivie_g</author>
  </authors>
  <commentList>
    <comment ref="C6" authorId="0" shapeId="0" xr:uid="{00000000-0006-0000-0200-000001000000}">
      <text>
        <r>
          <rPr>
            <sz val="11"/>
            <color indexed="81"/>
            <rFont val="Tahoma"/>
            <family val="2"/>
          </rPr>
          <t>Cells in this column are automatically calculated by combination of columns D and G</t>
        </r>
      </text>
    </comment>
    <comment ref="D6" authorId="0" shapeId="0" xr:uid="{00000000-0006-0000-0200-000002000000}">
      <text>
        <r>
          <rPr>
            <sz val="11"/>
            <color indexed="81"/>
            <rFont val="Tahoma"/>
            <family val="2"/>
          </rPr>
          <t>1. Column D refers to the total staff of the IM or the total staff dedicated to infrastructure activities in case of an Integrated Company. The value should be higher than the sum of all subclasses. 
2. Fill only column D if specific data about staff subclasses are unavailable.
3. RU Companies do not fill columns D to F.</t>
        </r>
      </text>
    </comment>
    <comment ref="G6" authorId="0" shapeId="0" xr:uid="{00000000-0006-0000-0200-000003000000}">
      <text>
        <r>
          <rPr>
            <sz val="11"/>
            <color indexed="81"/>
            <rFont val="Tahoma"/>
            <family val="2"/>
          </rPr>
          <t>1. Column G refers to the total staff of the RU or the total staff dedicated to transport activities in case of an Integrated Company. The value should be higher than the sum of all subclasses. 
2. Fill only column G if specific data about staff subclasses are unavailable.
3. IM Companies do no fill columns G to K.</t>
        </r>
      </text>
    </comment>
    <comment ref="B8" authorId="0" shapeId="0" xr:uid="{00000000-0006-0000-0200-000004000000}">
      <text>
        <r>
          <rPr>
            <sz val="11"/>
            <color indexed="81"/>
            <rFont val="Tahoma"/>
            <family val="2"/>
          </rPr>
          <t>calculated as the average of 12 months in full time equivalents - see point 4.8 of UIC Methodology</t>
        </r>
      </text>
    </comment>
    <comment ref="B9" authorId="0" shapeId="0" xr:uid="{00000000-0006-0000-0200-000005000000}">
      <text>
        <r>
          <rPr>
            <sz val="11"/>
            <color indexed="81"/>
            <rFont val="Tahoma"/>
            <family val="2"/>
          </rPr>
          <t>see point 4.9 of UIC Methodology</t>
        </r>
      </text>
    </comment>
    <comment ref="B10" authorId="0" shapeId="0" xr:uid="{00000000-0006-0000-0200-000006000000}">
      <text>
        <r>
          <rPr>
            <sz val="11"/>
            <color indexed="81"/>
            <rFont val="Tahoma"/>
            <family val="2"/>
          </rPr>
          <t>see ESAW 2001:  &gt; 3 days inability
commuting accidents, i.e. road accidents during the journey between home and the workplace, are not included</t>
        </r>
      </text>
    </comment>
    <comment ref="B11" authorId="0" shapeId="0" xr:uid="{00000000-0006-0000-0200-000007000000}">
      <text>
        <r>
          <rPr>
            <sz val="11"/>
            <color indexed="81"/>
            <rFont val="Tahoma"/>
            <family val="2"/>
          </rPr>
          <t>see ESAW 2001 (page 14)</t>
        </r>
      </text>
    </comment>
    <comment ref="B12" authorId="0" shapeId="0" xr:uid="{00000000-0006-0000-0200-000008000000}">
      <text>
        <r>
          <rPr>
            <sz val="11"/>
            <color indexed="81"/>
            <rFont val="Tahoma"/>
            <family val="2"/>
          </rPr>
          <t>see ESAW 2001 : calendar days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olivie_g</author>
  </authors>
  <commentList>
    <comment ref="C6" authorId="0" shapeId="0" xr:uid="{00000000-0006-0000-0300-000001000000}">
      <text>
        <r>
          <rPr>
            <sz val="11"/>
            <color indexed="81"/>
            <rFont val="Tahoma"/>
            <family val="2"/>
          </rPr>
          <t>Cells in this column are automatically calculated by combination of columns D and G</t>
        </r>
      </text>
    </comment>
    <comment ref="D6" authorId="0" shapeId="0" xr:uid="{00000000-0006-0000-0300-000002000000}">
      <text>
        <r>
          <rPr>
            <sz val="11"/>
            <color indexed="81"/>
            <rFont val="Tahoma"/>
            <family val="2"/>
          </rPr>
          <t>1. Column D refers to the total staff of the IM or the total staff dedicated to infrastructure activities in case of an Integrated Company. The value should be higher than the sum of all subclasses. 
2. Fill only column D if specific data about staff subclasses are unavailable.
3. RU Companies do not fill columns D to F.</t>
        </r>
      </text>
    </comment>
    <comment ref="G6" authorId="0" shapeId="0" xr:uid="{00000000-0006-0000-0300-000003000000}">
      <text>
        <r>
          <rPr>
            <sz val="11"/>
            <color indexed="81"/>
            <rFont val="Tahoma"/>
            <family val="2"/>
          </rPr>
          <t>1. Column G refers to the total staff of the RU or the total staff dedicated to transport activities in case of an Integrated Company. The value should be higher than the sum of all subclasses. 
2. Fill only column G if specific data about staff subclasses are unavailable.
3. IM Companies do no fill columns G to K.</t>
        </r>
      </text>
    </comment>
    <comment ref="B8" authorId="0" shapeId="0" xr:uid="{00000000-0006-0000-0300-000004000000}">
      <text>
        <r>
          <rPr>
            <sz val="11"/>
            <color indexed="81"/>
            <rFont val="Tahoma"/>
            <family val="2"/>
          </rPr>
          <t>calculated as the average of 12 months in full time equivalents - see point 4.8 of UIC Methodology</t>
        </r>
      </text>
    </comment>
    <comment ref="B9" authorId="0" shapeId="0" xr:uid="{00000000-0006-0000-0300-000005000000}">
      <text>
        <r>
          <rPr>
            <sz val="11"/>
            <color indexed="81"/>
            <rFont val="Tahoma"/>
            <family val="2"/>
          </rPr>
          <t>see point 4.9 of UIC Methodology</t>
        </r>
      </text>
    </comment>
    <comment ref="B10" authorId="0" shapeId="0" xr:uid="{00000000-0006-0000-0300-000006000000}">
      <text>
        <r>
          <rPr>
            <sz val="11"/>
            <color indexed="81"/>
            <rFont val="Tahoma"/>
            <family val="2"/>
          </rPr>
          <t>see ESAW 2001:  &gt; 3 days inability
commuting accidents, i.e. road accidents during the journey between home and the workplace, are not included</t>
        </r>
      </text>
    </comment>
    <comment ref="B11" authorId="0" shapeId="0" xr:uid="{00000000-0006-0000-0300-000007000000}">
      <text>
        <r>
          <rPr>
            <sz val="11"/>
            <color indexed="81"/>
            <rFont val="Tahoma"/>
            <family val="2"/>
          </rPr>
          <t>see ESAW 2001 (page 14)</t>
        </r>
      </text>
    </comment>
    <comment ref="B12" authorId="0" shapeId="0" xr:uid="{00000000-0006-0000-0300-000008000000}">
      <text>
        <r>
          <rPr>
            <sz val="11"/>
            <color indexed="81"/>
            <rFont val="Tahoma"/>
            <family val="2"/>
          </rPr>
          <t>see ESAW 2001 : calendar days</t>
        </r>
      </text>
    </comment>
  </commentList>
</comments>
</file>

<file path=xl/sharedStrings.xml><?xml version="1.0" encoding="utf-8"?>
<sst xmlns="http://schemas.openxmlformats.org/spreadsheetml/2006/main" count="140" uniqueCount="67">
  <si>
    <t>A</t>
  </si>
  <si>
    <t>B</t>
  </si>
  <si>
    <t>C</t>
  </si>
  <si>
    <t>D</t>
  </si>
  <si>
    <t>E</t>
  </si>
  <si>
    <t>F</t>
  </si>
  <si>
    <t>G</t>
  </si>
  <si>
    <t>H</t>
  </si>
  <si>
    <t>TOTAL</t>
  </si>
  <si>
    <t>YEAR:</t>
  </si>
  <si>
    <t>r.trillini@trenitalia.it</t>
  </si>
  <si>
    <t>georger@uic.org</t>
  </si>
  <si>
    <t>EXPLAINING or  
ADDITIONAL NOTES</t>
  </si>
  <si>
    <t>RAILWAY COMPANY:</t>
  </si>
  <si>
    <t xml:space="preserve">Riccardo Trillini </t>
  </si>
  <si>
    <t>Olivier Georger</t>
  </si>
  <si>
    <t>1. What is you Railway Company name?</t>
  </si>
  <si>
    <t>Best regards</t>
  </si>
  <si>
    <t xml:space="preserve">Once again, thank you for your participation.  This is an important tool for ALL of us. </t>
  </si>
  <si>
    <t>Please send us any comments or suggestions to improve this tool for the collection of statistics accident at work or contact us in case of any request of clarification.</t>
  </si>
  <si>
    <t>4. What is your email?</t>
  </si>
  <si>
    <t>2. What is the activity of your company?</t>
  </si>
  <si>
    <t>…</t>
  </si>
  <si>
    <t>Infrastructure Manager</t>
  </si>
  <si>
    <t>Passenger transport operator</t>
  </si>
  <si>
    <t>Freight transport operator</t>
  </si>
  <si>
    <t>Passenger and freight transport operator</t>
  </si>
  <si>
    <t>COMPANY ACTIVITY</t>
  </si>
  <si>
    <t>Integrated company (infrastructure + transport)</t>
  </si>
  <si>
    <t>METHODOLOGY BASED</t>
  </si>
  <si>
    <t>based on insurance system</t>
  </si>
  <si>
    <t>legal obligation of the employer</t>
  </si>
  <si>
    <t>CONTRACTORS</t>
  </si>
  <si>
    <t>Yes</t>
  </si>
  <si>
    <t>No</t>
  </si>
  <si>
    <t>DAYS LOST</t>
  </si>
  <si>
    <t>Dynamic</t>
  </si>
  <si>
    <t>Static</t>
  </si>
  <si>
    <t>We ask you to fulfill the blank cells with absolute numbers. Indicators (which are not in blank cells) will be calculated by excel.</t>
  </si>
  <si>
    <t>INFRASTRUCTURE MANAGER</t>
  </si>
  <si>
    <t>3. What are your first name and surname?</t>
  </si>
  <si>
    <t>6. Is your accident reporting procedure based on insurance system or a legal obligation (see ESAW 2001 page 23 and UIC methodology page 10)) ?</t>
  </si>
  <si>
    <t>7. Which calculation mode of days lost du you use? (see UIC methodology point 4.12)</t>
  </si>
  <si>
    <t xml:space="preserve">Attachment to the document “Statistics on accident at work – Methodology” </t>
  </si>
  <si>
    <t>Dear colleague,
You are kindly requested to fill in this questionnaire with the accident at work data relevant to your Railway Company. This request is an important phase of the “UIC benchmarking of statistics on Accidents at Work" activity. 
Please refer to the word document "Statistics on accidents at work - Methodology 2015", where you will find all definitions in paragraph 4 and the classification of staff in Appendix 2.
Thank you for participating to this data collection. 
Let us begin with a few questions:</t>
  </si>
  <si>
    <t xml:space="preserve">Reference documentation: </t>
  </si>
  <si>
    <t>UIC accidents at work database - Methodology</t>
  </si>
  <si>
    <t>European Statistics on Accidents at Work (ESAW)</t>
  </si>
  <si>
    <t>UIC Accidents at work Website</t>
  </si>
  <si>
    <t>RAILWAY UNDERTAKING (transport operator)</t>
  </si>
  <si>
    <t>Total
Staff</t>
  </si>
  <si>
    <t>of which "Track workers"</t>
  </si>
  <si>
    <t>of which "Shunting"</t>
  </si>
  <si>
    <t>of which "Train drivers"</t>
  </si>
  <si>
    <t>of which "On board staff"</t>
  </si>
  <si>
    <t>of which 
"Rolling stock maintenance workers"</t>
  </si>
  <si>
    <t>Average staff headcount</t>
  </si>
  <si>
    <r>
      <t>Number of worked hours</t>
    </r>
    <r>
      <rPr>
        <sz val="16"/>
        <color rgb="FFFF0000"/>
        <rFont val="Arial"/>
        <family val="2"/>
      </rPr>
      <t/>
    </r>
  </si>
  <si>
    <t>Number of work accidents</t>
  </si>
  <si>
    <t>Number of fatal accidents (part of C)</t>
  </si>
  <si>
    <t>Number of days lost</t>
  </si>
  <si>
    <t>Incidence rate = C x 1000 / A</t>
  </si>
  <si>
    <t>Severity rate = E x 1000 / A</t>
  </si>
  <si>
    <t>Average absence = E / C</t>
  </si>
  <si>
    <t>5a. Do your data include contractors and subcontractors?</t>
  </si>
  <si>
    <t xml:space="preserve">5b. Only for Infrastructure manager Company: are your infrastructure maintenance operations only performed by contractors? </t>
  </si>
  <si>
    <t>(if YES, the Company manages a contract with a role of work coordination and never performs operational maintenance activities with its own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</si>
</sst>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x14ac:knownFonts="1">
    <font>
      <sz val="11"/>
      <color theme="1"/>
      <name val="Calibri"/>
      <family val="2"/>
      <scheme val="minor"/>
    </font>
    <font>
      <sz val="10"/>
      <name val="Arial"/>
      <family val="2"/>
    </font>
    <font>
      <sz val="14"/>
      <color indexed="12"/>
      <name val="Arial"/>
      <family val="2"/>
    </font>
    <font>
      <sz val="11"/>
      <color indexed="8"/>
      <name val="Arial"/>
      <family val="2"/>
    </font>
    <font>
      <b/>
      <sz val="11"/>
      <color indexed="8"/>
      <name val="Arial"/>
      <family val="2"/>
    </font>
    <font>
      <sz val="11"/>
      <color indexed="56"/>
      <name val="Arial"/>
      <family val="2"/>
    </font>
    <font>
      <sz val="10"/>
      <color indexed="8"/>
      <name val="Calibri"/>
      <family val="2"/>
    </font>
    <font>
      <u/>
      <sz val="11"/>
      <color theme="10"/>
      <name val="Calibri"/>
      <family val="2"/>
    </font>
    <font>
      <b/>
      <sz val="14"/>
      <color theme="1"/>
      <name val="Calibri"/>
      <family val="2"/>
      <scheme val="minor"/>
    </font>
    <font>
      <b/>
      <sz val="12"/>
      <color rgb="FFFF0000"/>
      <name val="Calibri"/>
      <family val="2"/>
      <scheme val="minor"/>
    </font>
    <font>
      <b/>
      <sz val="12"/>
      <name val="Calibri"/>
      <family val="2"/>
      <scheme val="minor"/>
    </font>
    <font>
      <sz val="11"/>
      <name val="Calibri"/>
      <family val="2"/>
      <scheme val="minor"/>
    </font>
    <font>
      <sz val="10"/>
      <name val="Calibri"/>
      <family val="2"/>
      <scheme val="minor"/>
    </font>
    <font>
      <b/>
      <sz val="11"/>
      <color rgb="FFFF0000"/>
      <name val="Calibri"/>
      <family val="2"/>
      <scheme val="minor"/>
    </font>
    <font>
      <sz val="11"/>
      <color rgb="FF1F497D"/>
      <name val="Calibri"/>
      <family val="2"/>
      <scheme val="minor"/>
    </font>
    <font>
      <sz val="10"/>
      <color indexed="8"/>
      <name val="Arial"/>
      <family val="2"/>
    </font>
    <font>
      <b/>
      <sz val="10"/>
      <color indexed="10"/>
      <name val="Arial"/>
      <family val="2"/>
    </font>
    <font>
      <b/>
      <sz val="11"/>
      <name val="Arial"/>
      <family val="2"/>
    </font>
    <font>
      <sz val="11"/>
      <name val="Arial"/>
      <family val="2"/>
    </font>
    <font>
      <u/>
      <sz val="11"/>
      <color theme="10"/>
      <name val="Arial"/>
      <family val="2"/>
    </font>
    <font>
      <b/>
      <sz val="11"/>
      <color indexed="10"/>
      <name val="Arial"/>
      <family val="2"/>
    </font>
    <font>
      <b/>
      <sz val="28"/>
      <color rgb="FFFF0000"/>
      <name val="Arial"/>
      <family val="2"/>
    </font>
    <font>
      <sz val="16"/>
      <color rgb="FFFF0000"/>
      <name val="Arial"/>
      <family val="2"/>
    </font>
    <font>
      <sz val="10"/>
      <color indexed="56"/>
      <name val="Arial"/>
      <family val="2"/>
    </font>
    <font>
      <sz val="11"/>
      <color rgb="FFFF0000"/>
      <name val="Arial"/>
      <family val="2"/>
    </font>
    <font>
      <sz val="11"/>
      <color theme="1"/>
      <name val="Arial"/>
      <family val="2"/>
    </font>
    <font>
      <sz val="11"/>
      <color indexed="81"/>
      <name val="Tahoma"/>
      <family val="2"/>
    </font>
  </fonts>
  <fills count="11">
    <fill>
      <patternFill patternType="none"/>
    </fill>
    <fill>
      <patternFill patternType="gray125"/>
    </fill>
    <fill>
      <patternFill patternType="solid">
        <fgColor indexed="22"/>
        <bgColor indexed="64"/>
      </patternFill>
    </fill>
    <fill>
      <patternFill patternType="solid">
        <fgColor indexed="36"/>
        <bgColor indexed="64"/>
      </patternFill>
    </fill>
    <fill>
      <patternFill patternType="solid">
        <fgColor indexed="9"/>
        <bgColor indexed="64"/>
      </patternFill>
    </fill>
    <fill>
      <patternFill patternType="solid">
        <fgColor theme="7" tint="0.59999389629810485"/>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rgb="FFCCC0DA"/>
        <bgColor indexed="64"/>
      </patternFill>
    </fill>
    <fill>
      <patternFill patternType="solid">
        <fgColor rgb="FF92D05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s>
  <cellStyleXfs count="4">
    <xf numFmtId="0" fontId="0" fillId="0" borderId="0"/>
    <xf numFmtId="0" fontId="7" fillId="0" borderId="0" applyNumberFormat="0" applyFill="0" applyBorder="0" applyAlignment="0" applyProtection="0">
      <alignment vertical="top"/>
      <protection locked="0"/>
    </xf>
    <xf numFmtId="0" fontId="2" fillId="2" borderId="0"/>
    <xf numFmtId="0" fontId="1" fillId="0" borderId="0"/>
  </cellStyleXfs>
  <cellXfs count="86">
    <xf numFmtId="0" fontId="0" fillId="0" borderId="0" xfId="0"/>
    <xf numFmtId="0" fontId="3" fillId="3" borderId="0" xfId="0" applyFont="1" applyFill="1" applyAlignment="1">
      <alignment horizontal="center" vertical="center" wrapText="1"/>
    </xf>
    <xf numFmtId="0" fontId="0" fillId="5" borderId="0" xfId="0" applyFill="1" applyAlignment="1">
      <alignment vertical="top"/>
    </xf>
    <xf numFmtId="0" fontId="0" fillId="5" borderId="0" xfId="0" applyFill="1" applyAlignment="1">
      <alignment horizontal="left" vertical="top" indent="5"/>
    </xf>
    <xf numFmtId="0" fontId="0" fillId="5" borderId="0" xfId="0" applyFill="1"/>
    <xf numFmtId="0" fontId="0" fillId="5" borderId="0" xfId="0" applyFill="1" applyAlignment="1">
      <alignment horizontal="left" vertical="top"/>
    </xf>
    <xf numFmtId="0" fontId="0" fillId="5" borderId="0" xfId="0" applyFill="1" applyAlignment="1">
      <alignment horizontal="left" vertical="top" wrapText="1"/>
    </xf>
    <xf numFmtId="0" fontId="0" fillId="5" borderId="0" xfId="0" applyFill="1" applyAlignment="1">
      <alignment horizontal="center" vertical="top"/>
    </xf>
    <xf numFmtId="0" fontId="7" fillId="5" borderId="0" xfId="1" applyFill="1" applyProtection="1">
      <alignment vertical="top"/>
    </xf>
    <xf numFmtId="0" fontId="3" fillId="5" borderId="0" xfId="0" applyFont="1" applyFill="1" applyAlignment="1">
      <alignment horizontal="center" vertical="center" wrapText="1"/>
    </xf>
    <xf numFmtId="164" fontId="5" fillId="5" borderId="9" xfId="0" applyNumberFormat="1" applyFont="1" applyFill="1" applyBorder="1" applyAlignment="1">
      <alignment horizontal="center" vertical="center" wrapText="1"/>
    </xf>
    <xf numFmtId="164" fontId="5" fillId="5" borderId="5" xfId="0" applyNumberFormat="1" applyFont="1" applyFill="1" applyBorder="1" applyAlignment="1">
      <alignment horizontal="center" vertical="center" wrapText="1"/>
    </xf>
    <xf numFmtId="164" fontId="5" fillId="5" borderId="0" xfId="0" applyNumberFormat="1" applyFont="1" applyFill="1" applyAlignment="1">
      <alignment horizontal="center" vertical="center" wrapText="1"/>
    </xf>
    <xf numFmtId="164" fontId="5" fillId="5" borderId="8" xfId="0" applyNumberFormat="1" applyFont="1" applyFill="1" applyBorder="1" applyAlignment="1">
      <alignment horizontal="center" vertical="center" wrapText="1"/>
    </xf>
    <xf numFmtId="164" fontId="3" fillId="5" borderId="8" xfId="0" applyNumberFormat="1" applyFont="1" applyFill="1" applyBorder="1" applyAlignment="1">
      <alignment horizontal="center" vertical="center" wrapText="1"/>
    </xf>
    <xf numFmtId="164" fontId="5" fillId="5" borderId="10" xfId="0" applyNumberFormat="1" applyFont="1" applyFill="1" applyBorder="1" applyAlignment="1">
      <alignment horizontal="center" vertical="center" wrapText="1"/>
    </xf>
    <xf numFmtId="164" fontId="5" fillId="5" borderId="6" xfId="0" applyNumberFormat="1" applyFont="1" applyFill="1" applyBorder="1" applyAlignment="1">
      <alignment horizontal="center" vertical="center" wrapText="1"/>
    </xf>
    <xf numFmtId="164" fontId="5" fillId="5" borderId="11" xfId="0" applyNumberFormat="1" applyFont="1" applyFill="1" applyBorder="1" applyAlignment="1">
      <alignment horizontal="center" vertical="center" wrapText="1"/>
    </xf>
    <xf numFmtId="164" fontId="5" fillId="5" borderId="7" xfId="0" applyNumberFormat="1" applyFont="1" applyFill="1" applyBorder="1" applyAlignment="1">
      <alignment horizontal="center" vertical="center" wrapText="1"/>
    </xf>
    <xf numFmtId="164" fontId="3" fillId="5" borderId="7" xfId="0" applyNumberFormat="1" applyFont="1" applyFill="1" applyBorder="1" applyAlignment="1">
      <alignment horizontal="center" vertical="center" wrapText="1"/>
    </xf>
    <xf numFmtId="0" fontId="4" fillId="5" borderId="9" xfId="0" applyFont="1" applyFill="1" applyBorder="1" applyAlignment="1">
      <alignment horizontal="center" vertical="center" wrapText="1"/>
    </xf>
    <xf numFmtId="0" fontId="10" fillId="6" borderId="0" xfId="0" applyFont="1" applyFill="1" applyAlignment="1">
      <alignment horizontal="center" vertical="center"/>
    </xf>
    <xf numFmtId="0" fontId="0" fillId="0" borderId="0" xfId="0" applyAlignment="1">
      <alignment horizontal="center" vertical="center"/>
    </xf>
    <xf numFmtId="0" fontId="11" fillId="6" borderId="0" xfId="0" applyFont="1" applyFill="1"/>
    <xf numFmtId="0" fontId="9" fillId="7" borderId="0" xfId="0" applyFont="1" applyFill="1" applyAlignment="1">
      <alignment horizontal="center" vertical="center"/>
    </xf>
    <xf numFmtId="0" fontId="12" fillId="6" borderId="1" xfId="0" applyFont="1" applyFill="1" applyBorder="1" applyAlignment="1" applyProtection="1">
      <alignment horizontal="center" vertical="center"/>
      <protection locked="0"/>
    </xf>
    <xf numFmtId="0" fontId="0" fillId="5" borderId="0" xfId="0" applyFill="1" applyAlignment="1">
      <alignment horizontal="center" vertical="center"/>
    </xf>
    <xf numFmtId="0" fontId="6" fillId="6" borderId="1" xfId="0" applyFont="1" applyFill="1" applyBorder="1" applyAlignment="1" applyProtection="1">
      <alignment vertical="top"/>
      <protection locked="0"/>
    </xf>
    <xf numFmtId="0" fontId="15" fillId="3" borderId="0" xfId="0" applyFont="1" applyFill="1" applyAlignment="1">
      <alignment horizontal="center" vertical="center" wrapText="1"/>
    </xf>
    <xf numFmtId="0" fontId="3" fillId="3" borderId="0" xfId="0" applyFont="1" applyFill="1" applyAlignment="1">
      <alignment horizontal="right" vertical="center" wrapText="1"/>
    </xf>
    <xf numFmtId="0" fontId="16" fillId="5" borderId="0" xfId="0" applyFont="1" applyFill="1" applyAlignment="1">
      <alignment horizontal="left" vertical="center"/>
    </xf>
    <xf numFmtId="0" fontId="17" fillId="5" borderId="0" xfId="0" applyFont="1" applyFill="1" applyAlignment="1">
      <alignment horizontal="left" vertical="center"/>
    </xf>
    <xf numFmtId="0" fontId="17" fillId="5" borderId="0" xfId="0" applyFont="1" applyFill="1" applyAlignment="1">
      <alignment vertical="center" wrapText="1"/>
    </xf>
    <xf numFmtId="0" fontId="15" fillId="8" borderId="0" xfId="0" applyFont="1" applyFill="1" applyAlignment="1">
      <alignment horizontal="center" vertical="center" wrapText="1"/>
    </xf>
    <xf numFmtId="0" fontId="18" fillId="8" borderId="0" xfId="0" applyFont="1" applyFill="1" applyAlignment="1">
      <alignment horizontal="right" vertical="center"/>
    </xf>
    <xf numFmtId="0" fontId="19" fillId="8" borderId="0" xfId="1" applyFont="1" applyFill="1" applyAlignment="1" applyProtection="1">
      <alignment horizontal="center" vertical="center" wrapText="1"/>
    </xf>
    <xf numFmtId="0" fontId="17" fillId="8" borderId="0" xfId="0" applyFont="1" applyFill="1" applyAlignment="1">
      <alignment vertical="center" wrapText="1"/>
    </xf>
    <xf numFmtId="0" fontId="3" fillId="8" borderId="0" xfId="0" applyFont="1" applyFill="1" applyAlignment="1">
      <alignment horizontal="center" vertical="center" wrapText="1"/>
    </xf>
    <xf numFmtId="0" fontId="20" fillId="5" borderId="0" xfId="0" applyFont="1" applyFill="1" applyAlignment="1">
      <alignment horizontal="left" vertical="center"/>
    </xf>
    <xf numFmtId="0" fontId="20" fillId="5" borderId="0" xfId="0" applyFont="1" applyFill="1" applyAlignment="1">
      <alignment vertical="center" wrapText="1"/>
    </xf>
    <xf numFmtId="0" fontId="15" fillId="5" borderId="3" xfId="0" applyFont="1" applyFill="1" applyBorder="1" applyAlignment="1">
      <alignment vertical="center" wrapText="1"/>
    </xf>
    <xf numFmtId="0" fontId="3" fillId="5" borderId="3"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15" fillId="5" borderId="5" xfId="0" applyFont="1" applyFill="1" applyBorder="1" applyAlignment="1">
      <alignment vertical="center" wrapText="1"/>
    </xf>
    <xf numFmtId="0" fontId="21" fillId="5" borderId="6" xfId="0" applyFont="1" applyFill="1" applyBorder="1" applyAlignment="1">
      <alignment horizontal="center" vertical="center" wrapText="1"/>
    </xf>
    <xf numFmtId="0" fontId="4" fillId="5" borderId="10" xfId="0" applyFont="1" applyFill="1" applyBorder="1" applyAlignment="1">
      <alignment horizontal="center" vertical="center" wrapText="1"/>
    </xf>
    <xf numFmtId="0" fontId="17" fillId="5" borderId="6" xfId="0" applyFont="1" applyFill="1" applyBorder="1" applyAlignment="1">
      <alignment horizontal="center" vertical="top" wrapText="1"/>
    </xf>
    <xf numFmtId="0" fontId="18" fillId="5" borderId="11" xfId="0" applyFont="1" applyFill="1" applyBorder="1" applyAlignment="1">
      <alignment horizontal="center" vertical="top" wrapText="1"/>
    </xf>
    <xf numFmtId="0" fontId="18" fillId="5" borderId="7" xfId="0" applyFont="1" applyFill="1" applyBorder="1" applyAlignment="1">
      <alignment horizontal="center" vertical="top" wrapText="1"/>
    </xf>
    <xf numFmtId="0" fontId="3" fillId="5" borderId="11" xfId="0" applyFont="1" applyFill="1" applyBorder="1" applyAlignment="1">
      <alignment horizontal="center" vertical="top" wrapText="1"/>
    </xf>
    <xf numFmtId="0" fontId="3" fillId="5" borderId="7" xfId="0" applyFont="1" applyFill="1" applyBorder="1" applyAlignment="1">
      <alignment horizontal="center" vertical="top" wrapText="1"/>
    </xf>
    <xf numFmtId="0" fontId="15" fillId="5" borderId="5" xfId="0" applyFont="1" applyFill="1" applyBorder="1" applyAlignment="1">
      <alignment horizontal="center" vertical="center" wrapText="1"/>
    </xf>
    <xf numFmtId="0" fontId="3" fillId="5" borderId="5" xfId="0" applyFont="1" applyFill="1" applyBorder="1" applyAlignment="1">
      <alignment horizontal="left" vertical="center" wrapText="1" indent="1"/>
    </xf>
    <xf numFmtId="0" fontId="15" fillId="4" borderId="10" xfId="0" applyFont="1" applyFill="1" applyBorder="1" applyAlignment="1" applyProtection="1">
      <alignment horizontal="center" vertical="center" wrapText="1"/>
      <protection locked="0"/>
    </xf>
    <xf numFmtId="3" fontId="15" fillId="4" borderId="1" xfId="0" applyNumberFormat="1" applyFont="1" applyFill="1" applyBorder="1" applyAlignment="1" applyProtection="1">
      <alignment horizontal="center" vertical="center" wrapText="1"/>
      <protection locked="0"/>
    </xf>
    <xf numFmtId="0" fontId="15" fillId="4" borderId="1" xfId="0" applyFont="1" applyFill="1" applyBorder="1" applyAlignment="1" applyProtection="1">
      <alignment horizontal="center" vertical="center" wrapText="1"/>
      <protection locked="0"/>
    </xf>
    <xf numFmtId="0" fontId="15" fillId="4" borderId="1" xfId="0" quotePrefix="1" applyFont="1" applyFill="1" applyBorder="1" applyAlignment="1" applyProtection="1">
      <alignment horizontal="center" vertical="center" wrapText="1"/>
      <protection locked="0"/>
    </xf>
    <xf numFmtId="0" fontId="15" fillId="4" borderId="2" xfId="0" applyFont="1" applyFill="1" applyBorder="1" applyAlignment="1" applyProtection="1">
      <alignment horizontal="center" vertical="center" wrapText="1"/>
      <protection locked="0"/>
    </xf>
    <xf numFmtId="164" fontId="23" fillId="5" borderId="9" xfId="0" applyNumberFormat="1" applyFont="1" applyFill="1" applyBorder="1" applyAlignment="1">
      <alignment horizontal="center" vertical="center" wrapText="1"/>
    </xf>
    <xf numFmtId="0" fontId="15" fillId="5" borderId="6" xfId="0" applyFont="1" applyFill="1" applyBorder="1" applyAlignment="1">
      <alignment horizontal="center" vertical="center" wrapText="1"/>
    </xf>
    <xf numFmtId="0" fontId="3" fillId="5" borderId="6" xfId="0" applyFont="1" applyFill="1" applyBorder="1" applyAlignment="1">
      <alignment horizontal="left" vertical="center" wrapText="1" indent="1"/>
    </xf>
    <xf numFmtId="0" fontId="15" fillId="5" borderId="0" xfId="0" applyFont="1" applyFill="1" applyAlignment="1">
      <alignment horizontal="center" vertical="center" wrapText="1"/>
    </xf>
    <xf numFmtId="0" fontId="11" fillId="5" borderId="0" xfId="0" applyFont="1" applyFill="1" applyAlignment="1">
      <alignment horizontal="left" vertical="top" wrapText="1" indent="5"/>
    </xf>
    <xf numFmtId="0" fontId="8" fillId="10" borderId="0" xfId="0" applyFont="1" applyFill="1" applyAlignment="1">
      <alignment horizontal="center" vertical="center" wrapText="1"/>
    </xf>
    <xf numFmtId="0" fontId="8" fillId="10" borderId="0" xfId="0" applyFont="1" applyFill="1" applyAlignment="1">
      <alignment horizontal="center" vertical="center"/>
    </xf>
    <xf numFmtId="0" fontId="0" fillId="10" borderId="0" xfId="0" applyFill="1"/>
    <xf numFmtId="0" fontId="13" fillId="10" borderId="0" xfId="0" applyFont="1" applyFill="1" applyAlignment="1">
      <alignment horizontal="center" vertical="center" wrapText="1"/>
    </xf>
    <xf numFmtId="0" fontId="7" fillId="5" borderId="0" xfId="1" applyFill="1" applyAlignment="1" applyProtection="1">
      <alignment vertical="center"/>
    </xf>
    <xf numFmtId="0" fontId="0" fillId="5" borderId="0" xfId="0" applyFill="1" applyAlignment="1">
      <alignment vertical="center"/>
    </xf>
    <xf numFmtId="0" fontId="14" fillId="0" borderId="0" xfId="0" applyFont="1" applyProtection="1">
      <protection locked="0"/>
    </xf>
    <xf numFmtId="0" fontId="7" fillId="0" borderId="0" xfId="1" applyAlignment="1">
      <protection locked="0"/>
    </xf>
    <xf numFmtId="0" fontId="0" fillId="5" borderId="0" xfId="0" applyFill="1" applyAlignment="1">
      <alignment horizontal="left" vertical="top" wrapText="1"/>
    </xf>
    <xf numFmtId="0" fontId="0" fillId="5" borderId="0" xfId="0" applyFill="1" applyAlignment="1">
      <alignment horizontal="left" vertical="top" wrapText="1" indent="5"/>
    </xf>
    <xf numFmtId="0" fontId="17" fillId="5" borderId="0" xfId="0" applyFont="1" applyFill="1" applyAlignment="1">
      <alignment vertical="center" wrapText="1"/>
    </xf>
    <xf numFmtId="0" fontId="19" fillId="8" borderId="0" xfId="1" applyFont="1" applyFill="1" applyAlignment="1" applyProtection="1">
      <alignment horizontal="center" vertical="center" wrapText="1"/>
    </xf>
    <xf numFmtId="0" fontId="4" fillId="5" borderId="3" xfId="0" applyFont="1" applyFill="1" applyBorder="1" applyAlignment="1">
      <alignment horizontal="center" vertical="center" wrapText="1"/>
    </xf>
    <xf numFmtId="0" fontId="4" fillId="5" borderId="12"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5" borderId="10" xfId="0" applyFont="1" applyFill="1" applyBorder="1" applyAlignment="1">
      <alignment horizontal="center" vertical="center" wrapText="1"/>
    </xf>
    <xf numFmtId="0" fontId="24" fillId="9" borderId="0" xfId="0" applyFont="1" applyFill="1" applyAlignment="1">
      <alignment horizontal="left" vertical="top" wrapText="1"/>
    </xf>
    <xf numFmtId="0" fontId="24" fillId="5" borderId="0" xfId="0" applyFont="1" applyFill="1" applyAlignment="1">
      <alignment horizontal="left" vertical="center" wrapText="1"/>
    </xf>
    <xf numFmtId="0" fontId="25" fillId="0" borderId="0" xfId="0" applyFont="1" applyAlignment="1">
      <alignment vertical="center" wrapText="1"/>
    </xf>
    <xf numFmtId="0" fontId="18" fillId="5" borderId="0" xfId="0" applyFont="1" applyFill="1" applyAlignment="1">
      <alignment horizontal="left" vertical="center" wrapText="1"/>
    </xf>
    <xf numFmtId="0" fontId="18" fillId="0" borderId="0" xfId="0" applyFont="1" applyAlignment="1">
      <alignment horizontal="left" vertical="center" wrapText="1"/>
    </xf>
    <xf numFmtId="0" fontId="18" fillId="0" borderId="0" xfId="0" applyFont="1" applyAlignment="1">
      <alignment vertical="center" wrapText="1"/>
    </xf>
  </cellXfs>
  <cellStyles count="4">
    <cellStyle name="Lien hypertexte" xfId="1" builtinId="8"/>
    <cellStyle name="NBCAR2" xfId="2" xr:uid="{00000000-0005-0000-0000-000001000000}"/>
    <cellStyle name="Normal" xfId="0" builtinId="0"/>
    <cellStyle name="Normal 2" xfId="3" xr:uid="{00000000-0005-0000-0000-000003000000}"/>
  </cellStyles>
  <dxfs count="0"/>
  <tableStyles count="0" defaultTableStyle="TableStyleMedium9" defaultPivotStyle="PivotStyleLight16"/>
  <colors>
    <mruColors>
      <color rgb="FF99FF33"/>
      <color rgb="FF99CC00"/>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485776</xdr:colOff>
      <xdr:row>0</xdr:row>
      <xdr:rowOff>19050</xdr:rowOff>
    </xdr:from>
    <xdr:to>
      <xdr:col>2</xdr:col>
      <xdr:colOff>133351</xdr:colOff>
      <xdr:row>0</xdr:row>
      <xdr:rowOff>899472</xdr:rowOff>
    </xdr:to>
    <xdr:pic>
      <xdr:nvPicPr>
        <xdr:cNvPr id="2" name="Image 1" descr="Logo couleurs simple,PNG.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5981701" y="19050"/>
          <a:ext cx="1981200" cy="880422"/>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georger@uic.org" TargetMode="External"/><Relationship Id="rId1" Type="http://schemas.openxmlformats.org/officeDocument/2006/relationships/hyperlink" Target="mailto:r.trillini@trenitalia.i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uic.org/uic-accidents-at-work-database" TargetMode="External"/><Relationship Id="rId2" Type="http://schemas.openxmlformats.org/officeDocument/2006/relationships/hyperlink" Target="http://ec.europa.eu/eurostat/ramon/statmanuals/files/ESAW_2001_EN.pdf" TargetMode="External"/><Relationship Id="rId1" Type="http://schemas.openxmlformats.org/officeDocument/2006/relationships/hyperlink" Target="http://www.uic.org/IMG/pdf/2015-statistics_on_accidents_at_work-methodology.pdf"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www.uic.org/uic-accidents-at-work-database" TargetMode="External"/><Relationship Id="rId2" Type="http://schemas.openxmlformats.org/officeDocument/2006/relationships/hyperlink" Target="http://ec.europa.eu/eurostat/ramon/statmanuals/files/ESAW_2001_EN.pdf" TargetMode="External"/><Relationship Id="rId1" Type="http://schemas.openxmlformats.org/officeDocument/2006/relationships/hyperlink" Target="http://www.uic.org/IMG/pdf/2015-statistics_on_accidents_at_work-methodology.pdf"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www.uic.org/uic-accidents-at-work-database" TargetMode="External"/><Relationship Id="rId2" Type="http://schemas.openxmlformats.org/officeDocument/2006/relationships/hyperlink" Target="http://ec.europa.eu/eurostat/ramon/statmanuals/files/ESAW_2001_EN.pdf" TargetMode="External"/><Relationship Id="rId1" Type="http://schemas.openxmlformats.org/officeDocument/2006/relationships/hyperlink" Target="http://www.uic.org/IMG/pdf/2015-statistics_on_accidents_at_work-methodology.pdf" TargetMode="External"/><Relationship Id="rId6" Type="http://schemas.openxmlformats.org/officeDocument/2006/relationships/comments" Target="../comments3.xml"/><Relationship Id="rId5" Type="http://schemas.openxmlformats.org/officeDocument/2006/relationships/vmlDrawing" Target="../drawings/vmlDrawing3.vml"/><Relationship Id="rId4"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C30"/>
  <sheetViews>
    <sheetView tabSelected="1" topLeftCell="A4" workbookViewId="0">
      <selection activeCell="B5" sqref="B5"/>
    </sheetView>
  </sheetViews>
  <sheetFormatPr baseColWidth="10" defaultColWidth="9.1796875" defaultRowHeight="14.5" x14ac:dyDescent="0.35"/>
  <cols>
    <col min="1" max="1" width="121.81640625" style="2" customWidth="1"/>
    <col min="2" max="2" width="35" style="4" customWidth="1"/>
    <col min="3" max="3" width="3.7265625" style="4" customWidth="1"/>
    <col min="4" max="16384" width="9.1796875" style="4"/>
  </cols>
  <sheetData>
    <row r="1" spans="1:3" ht="75" customHeight="1" x14ac:dyDescent="0.35">
      <c r="A1" s="63" t="str">
        <f>"ACCIDENTS AT WORK
Data collection "&amp;B2&amp;"
OHSG WG"</f>
        <v>ACCIDENTS AT WORK
Data collection 2021
OHSG WG</v>
      </c>
      <c r="B1" s="64"/>
      <c r="C1" s="65"/>
    </row>
    <row r="2" spans="1:3" ht="24.75" customHeight="1" x14ac:dyDescent="0.35">
      <c r="A2" s="66" t="s">
        <v>43</v>
      </c>
      <c r="B2" s="66">
        <v>2021</v>
      </c>
      <c r="C2" s="65"/>
    </row>
    <row r="3" spans="1:3" ht="15.75" customHeight="1" x14ac:dyDescent="0.35">
      <c r="A3" s="26"/>
    </row>
    <row r="4" spans="1:3" s="2" customFormat="1" ht="119.25" customHeight="1" x14ac:dyDescent="0.35">
      <c r="A4" s="71" t="s">
        <v>44</v>
      </c>
      <c r="B4" s="71"/>
    </row>
    <row r="5" spans="1:3" x14ac:dyDescent="0.35">
      <c r="A5" s="3" t="s">
        <v>16</v>
      </c>
      <c r="B5" s="27"/>
    </row>
    <row r="6" spans="1:3" ht="8.25" customHeight="1" x14ac:dyDescent="0.35">
      <c r="A6" s="3"/>
    </row>
    <row r="7" spans="1:3" x14ac:dyDescent="0.35">
      <c r="A7" s="3" t="s">
        <v>21</v>
      </c>
      <c r="B7" s="25"/>
    </row>
    <row r="8" spans="1:3" ht="8.25" customHeight="1" x14ac:dyDescent="0.35">
      <c r="A8" s="3"/>
    </row>
    <row r="9" spans="1:3" x14ac:dyDescent="0.35">
      <c r="A9" s="3" t="s">
        <v>40</v>
      </c>
      <c r="B9" s="69"/>
    </row>
    <row r="10" spans="1:3" ht="8.25" customHeight="1" x14ac:dyDescent="0.35">
      <c r="A10" s="3"/>
    </row>
    <row r="11" spans="1:3" x14ac:dyDescent="0.35">
      <c r="A11" s="3" t="s">
        <v>20</v>
      </c>
      <c r="B11" s="70"/>
    </row>
    <row r="12" spans="1:3" ht="9.75" customHeight="1" x14ac:dyDescent="0.35">
      <c r="A12" s="5"/>
    </row>
    <row r="13" spans="1:3" ht="15.75" customHeight="1" x14ac:dyDescent="0.35">
      <c r="A13" s="3" t="s">
        <v>64</v>
      </c>
      <c r="B13" s="25"/>
    </row>
    <row r="14" spans="1:3" ht="12" customHeight="1" x14ac:dyDescent="0.35">
      <c r="A14" s="3"/>
    </row>
    <row r="15" spans="1:3" ht="15.75" customHeight="1" x14ac:dyDescent="0.35">
      <c r="A15" s="62" t="s">
        <v>65</v>
      </c>
      <c r="B15" s="25"/>
    </row>
    <row r="16" spans="1:3" ht="15.75" customHeight="1" x14ac:dyDescent="0.35">
      <c r="A16" s="3" t="s">
        <v>66</v>
      </c>
    </row>
    <row r="17" spans="1:2" ht="12" customHeight="1" x14ac:dyDescent="0.35">
      <c r="A17" s="3"/>
    </row>
    <row r="18" spans="1:2" ht="15" customHeight="1" x14ac:dyDescent="0.35">
      <c r="A18" s="72" t="s">
        <v>41</v>
      </c>
      <c r="B18" s="25"/>
    </row>
    <row r="19" spans="1:2" ht="16.5" customHeight="1" x14ac:dyDescent="0.35">
      <c r="A19" s="72"/>
    </row>
    <row r="20" spans="1:2" ht="7.5" customHeight="1" x14ac:dyDescent="0.35"/>
    <row r="21" spans="1:2" x14ac:dyDescent="0.35">
      <c r="A21" s="3" t="s">
        <v>42</v>
      </c>
      <c r="B21" s="25"/>
    </row>
    <row r="22" spans="1:2" ht="8.25" customHeight="1" x14ac:dyDescent="0.35">
      <c r="A22" s="3"/>
    </row>
    <row r="23" spans="1:2" ht="18.75" customHeight="1" x14ac:dyDescent="0.35">
      <c r="A23" s="71" t="str">
        <f>"Next spreadsheets relate to the last three years, from "&amp;B2-3&amp;" to "&amp;B2-1&amp;"."</f>
        <v>Next spreadsheets relate to the last three years, from 2018 to 2020.</v>
      </c>
      <c r="B23" s="71"/>
    </row>
    <row r="24" spans="1:2" x14ac:dyDescent="0.35">
      <c r="A24" s="2" t="s">
        <v>38</v>
      </c>
    </row>
    <row r="25" spans="1:2" ht="33" customHeight="1" x14ac:dyDescent="0.35">
      <c r="A25" s="71" t="s">
        <v>19</v>
      </c>
      <c r="B25" s="71"/>
    </row>
    <row r="26" spans="1:2" ht="18" customHeight="1" x14ac:dyDescent="0.35">
      <c r="A26" s="71" t="s">
        <v>18</v>
      </c>
      <c r="B26" s="71"/>
    </row>
    <row r="27" spans="1:2" ht="4.5" customHeight="1" x14ac:dyDescent="0.35">
      <c r="A27" s="6"/>
      <c r="B27" s="6"/>
    </row>
    <row r="28" spans="1:2" ht="18" customHeight="1" x14ac:dyDescent="0.35">
      <c r="A28" s="6" t="s">
        <v>17</v>
      </c>
      <c r="B28" s="6"/>
    </row>
    <row r="29" spans="1:2" x14ac:dyDescent="0.35">
      <c r="A29" s="7" t="s">
        <v>14</v>
      </c>
      <c r="B29" s="8" t="s">
        <v>10</v>
      </c>
    </row>
    <row r="30" spans="1:2" s="68" customFormat="1" ht="21" customHeight="1" x14ac:dyDescent="0.35">
      <c r="A30" s="26" t="s">
        <v>15</v>
      </c>
      <c r="B30" s="67" t="s">
        <v>11</v>
      </c>
    </row>
  </sheetData>
  <sheetProtection algorithmName="SHA-512" hashValue="aHhptb87XwjoCMCwTqdl+8adeu7TJMLDIojceyZ/Zu7DnElD5P16IIXzqfJogtbf9HX0pZuBTooOj7wCWm6BWA==" saltValue="PSM//s1faciSz/6XpSwE5g==" spinCount="100000" sheet="1" objects="1" scenarios="1"/>
  <mergeCells count="5">
    <mergeCell ref="A4:B4"/>
    <mergeCell ref="A26:B26"/>
    <mergeCell ref="A25:B25"/>
    <mergeCell ref="A23:B23"/>
    <mergeCell ref="A18:A19"/>
  </mergeCells>
  <phoneticPr fontId="0" type="noConversion"/>
  <dataValidations count="4">
    <dataValidation type="list" allowBlank="1" showInputMessage="1" showErrorMessage="1" sqref="B18" xr:uid="{00000000-0002-0000-0000-000000000000}">
      <formula1>methodology_based</formula1>
    </dataValidation>
    <dataValidation type="list" allowBlank="1" showInputMessage="1" showErrorMessage="1" sqref="B21" xr:uid="{00000000-0002-0000-0000-000001000000}">
      <formula1>days_lost</formula1>
    </dataValidation>
    <dataValidation type="list" allowBlank="1" showInputMessage="1" showErrorMessage="1" sqref="B7" xr:uid="{00000000-0002-0000-0000-000002000000}">
      <formula1>Company_activity</formula1>
    </dataValidation>
    <dataValidation type="list" allowBlank="1" showInputMessage="1" showErrorMessage="1" sqref="B13 B15" xr:uid="{00000000-0002-0000-0000-000003000000}">
      <formula1>contractors</formula1>
    </dataValidation>
  </dataValidations>
  <hyperlinks>
    <hyperlink ref="B29" r:id="rId1" xr:uid="{00000000-0004-0000-0000-000000000000}"/>
    <hyperlink ref="B30" r:id="rId2" xr:uid="{00000000-0004-0000-0000-000001000000}"/>
  </hyperlinks>
  <pageMargins left="0" right="0" top="0" bottom="0" header="0" footer="0"/>
  <pageSetup paperSize="9" orientation="landscape" r:id="rId3"/>
  <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21"/>
  <sheetViews>
    <sheetView topLeftCell="A8" zoomScaleNormal="100" workbookViewId="0">
      <selection activeCell="C2" sqref="C2:L2"/>
    </sheetView>
  </sheetViews>
  <sheetFormatPr baseColWidth="10" defaultColWidth="11.453125" defaultRowHeight="14" x14ac:dyDescent="0.35"/>
  <cols>
    <col min="1" max="1" width="2.453125" style="61" customWidth="1"/>
    <col min="2" max="2" width="36" style="9" customWidth="1"/>
    <col min="3" max="10" width="12.54296875" style="9" customWidth="1"/>
    <col min="11" max="11" width="13.54296875" style="9" customWidth="1"/>
    <col min="12" max="12" width="35.54296875" style="9" customWidth="1"/>
    <col min="13" max="16384" width="11.453125" style="9"/>
  </cols>
  <sheetData>
    <row r="1" spans="1:15" s="1" customFormat="1" ht="47.25" hidden="1" customHeight="1" x14ac:dyDescent="0.35">
      <c r="A1" s="28"/>
      <c r="B1" s="29"/>
      <c r="C1" s="29">
        <v>1</v>
      </c>
      <c r="D1" s="29">
        <v>2</v>
      </c>
      <c r="E1" s="29">
        <v>3</v>
      </c>
      <c r="F1" s="29">
        <v>4</v>
      </c>
      <c r="G1" s="29">
        <v>5</v>
      </c>
      <c r="H1" s="29">
        <v>6</v>
      </c>
      <c r="I1" s="29">
        <v>7</v>
      </c>
      <c r="J1" s="29">
        <v>8</v>
      </c>
      <c r="K1" s="29">
        <v>9</v>
      </c>
    </row>
    <row r="2" spans="1:15" ht="19.5" customHeight="1" x14ac:dyDescent="0.35">
      <c r="A2" s="30"/>
      <c r="B2" s="31" t="s">
        <v>13</v>
      </c>
      <c r="C2" s="73">
        <f>FIRST!B5</f>
        <v>0</v>
      </c>
      <c r="D2" s="73"/>
      <c r="E2" s="73"/>
      <c r="F2" s="73"/>
      <c r="G2" s="73"/>
      <c r="H2" s="73"/>
      <c r="I2" s="73"/>
      <c r="J2" s="73"/>
      <c r="K2" s="73"/>
      <c r="L2" s="73"/>
    </row>
    <row r="3" spans="1:15" ht="6" customHeight="1" x14ac:dyDescent="0.35">
      <c r="A3" s="30"/>
      <c r="B3" s="31"/>
      <c r="C3" s="32"/>
      <c r="D3" s="32"/>
      <c r="E3" s="32"/>
      <c r="F3" s="32"/>
      <c r="G3" s="32"/>
      <c r="H3" s="32"/>
      <c r="I3" s="32"/>
      <c r="J3" s="32"/>
      <c r="K3" s="32"/>
      <c r="L3" s="32"/>
    </row>
    <row r="4" spans="1:15" s="37" customFormat="1" ht="27.75" customHeight="1" x14ac:dyDescent="0.35">
      <c r="A4" s="33"/>
      <c r="B4" s="34" t="s">
        <v>45</v>
      </c>
      <c r="C4" s="74" t="s">
        <v>46</v>
      </c>
      <c r="D4" s="74"/>
      <c r="E4" s="74"/>
      <c r="F4" s="74"/>
      <c r="G4" s="74" t="s">
        <v>47</v>
      </c>
      <c r="H4" s="74"/>
      <c r="I4" s="74"/>
      <c r="J4" s="74"/>
      <c r="K4" s="74"/>
      <c r="L4" s="35" t="s">
        <v>48</v>
      </c>
      <c r="M4" s="36"/>
      <c r="N4" s="36"/>
      <c r="O4" s="36"/>
    </row>
    <row r="5" spans="1:15" ht="6" customHeight="1" x14ac:dyDescent="0.35">
      <c r="A5" s="30"/>
      <c r="B5" s="38"/>
      <c r="C5" s="39"/>
      <c r="D5" s="39"/>
      <c r="E5" s="39"/>
      <c r="F5" s="39"/>
      <c r="G5" s="39"/>
      <c r="H5" s="39"/>
      <c r="I5" s="39"/>
      <c r="J5" s="39"/>
      <c r="K5" s="39"/>
      <c r="L5" s="39"/>
    </row>
    <row r="6" spans="1:15" ht="34.5" customHeight="1" x14ac:dyDescent="0.35">
      <c r="A6" s="40"/>
      <c r="B6" s="41" t="s">
        <v>9</v>
      </c>
      <c r="C6" s="42" t="s">
        <v>8</v>
      </c>
      <c r="D6" s="75" t="s">
        <v>39</v>
      </c>
      <c r="E6" s="76"/>
      <c r="F6" s="77"/>
      <c r="G6" s="75" t="s">
        <v>49</v>
      </c>
      <c r="H6" s="76"/>
      <c r="I6" s="76"/>
      <c r="J6" s="76"/>
      <c r="K6" s="77"/>
      <c r="L6" s="78" t="s">
        <v>12</v>
      </c>
    </row>
    <row r="7" spans="1:15" ht="60.75" customHeight="1" x14ac:dyDescent="0.35">
      <c r="A7" s="43"/>
      <c r="B7" s="44">
        <f>FIRST!B2-1</f>
        <v>2020</v>
      </c>
      <c r="C7" s="45"/>
      <c r="D7" s="46" t="s">
        <v>50</v>
      </c>
      <c r="E7" s="47" t="s">
        <v>51</v>
      </c>
      <c r="F7" s="48" t="s">
        <v>52</v>
      </c>
      <c r="G7" s="46" t="s">
        <v>50</v>
      </c>
      <c r="H7" s="49" t="s">
        <v>53</v>
      </c>
      <c r="I7" s="49" t="s">
        <v>54</v>
      </c>
      <c r="J7" s="49" t="s">
        <v>52</v>
      </c>
      <c r="K7" s="50" t="s">
        <v>55</v>
      </c>
      <c r="L7" s="79"/>
    </row>
    <row r="8" spans="1:15" ht="22.5" customHeight="1" x14ac:dyDescent="0.35">
      <c r="A8" s="51" t="s">
        <v>0</v>
      </c>
      <c r="B8" s="52" t="s">
        <v>56</v>
      </c>
      <c r="C8" s="20" t="str">
        <f>IF(D8+G8&gt;0,D8+G8,"")</f>
        <v/>
      </c>
      <c r="D8" s="53"/>
      <c r="E8" s="53"/>
      <c r="F8" s="53"/>
      <c r="G8" s="53"/>
      <c r="H8" s="53"/>
      <c r="I8" s="53"/>
      <c r="J8" s="53"/>
      <c r="K8" s="53"/>
      <c r="L8" s="53"/>
    </row>
    <row r="9" spans="1:15" ht="22.5" customHeight="1" x14ac:dyDescent="0.35">
      <c r="A9" s="51" t="s">
        <v>1</v>
      </c>
      <c r="B9" s="52" t="s">
        <v>57</v>
      </c>
      <c r="C9" s="20" t="str">
        <f>IF(D9+G9&gt;0,D9+G9,"")</f>
        <v/>
      </c>
      <c r="D9" s="54"/>
      <c r="E9" s="55"/>
      <c r="F9" s="55"/>
      <c r="G9" s="55"/>
      <c r="H9" s="55"/>
      <c r="I9" s="55"/>
      <c r="J9" s="55"/>
      <c r="K9" s="55"/>
      <c r="L9" s="55"/>
    </row>
    <row r="10" spans="1:15" ht="22.5" customHeight="1" x14ac:dyDescent="0.35">
      <c r="A10" s="51" t="s">
        <v>2</v>
      </c>
      <c r="B10" s="52" t="s">
        <v>58</v>
      </c>
      <c r="C10" s="20" t="str">
        <f>IF(D10+G10&gt;0,D10+G10,"")</f>
        <v/>
      </c>
      <c r="D10" s="55"/>
      <c r="E10" s="55"/>
      <c r="F10" s="55"/>
      <c r="G10" s="55"/>
      <c r="H10" s="55"/>
      <c r="I10" s="55"/>
      <c r="J10" s="55"/>
      <c r="K10" s="55"/>
      <c r="L10" s="55"/>
    </row>
    <row r="11" spans="1:15" ht="22.5" customHeight="1" x14ac:dyDescent="0.35">
      <c r="A11" s="51" t="s">
        <v>3</v>
      </c>
      <c r="B11" s="52" t="s">
        <v>59</v>
      </c>
      <c r="C11" s="20" t="str">
        <f>IF(D11+G11&gt;0,D11+G11,"")</f>
        <v/>
      </c>
      <c r="D11" s="56"/>
      <c r="E11" s="55"/>
      <c r="F11" s="55"/>
      <c r="G11" s="56"/>
      <c r="H11" s="56"/>
      <c r="I11" s="56"/>
      <c r="J11" s="56"/>
      <c r="K11" s="56"/>
      <c r="L11" s="55"/>
    </row>
    <row r="12" spans="1:15" ht="22.5" customHeight="1" x14ac:dyDescent="0.35">
      <c r="A12" s="51" t="s">
        <v>4</v>
      </c>
      <c r="B12" s="52" t="s">
        <v>60</v>
      </c>
      <c r="C12" s="20" t="str">
        <f>IF(D12+G12&gt;0,D12+G12,"")</f>
        <v/>
      </c>
      <c r="D12" s="57"/>
      <c r="E12" s="57"/>
      <c r="F12" s="57"/>
      <c r="G12" s="57"/>
      <c r="H12" s="57"/>
      <c r="I12" s="57"/>
      <c r="J12" s="57"/>
      <c r="K12" s="57"/>
      <c r="L12" s="57"/>
    </row>
    <row r="13" spans="1:15" ht="22.5" customHeight="1" x14ac:dyDescent="0.35">
      <c r="A13" s="51" t="s">
        <v>5</v>
      </c>
      <c r="B13" s="52" t="s">
        <v>61</v>
      </c>
      <c r="C13" s="10" t="str">
        <f>IF(ISNUMBER(C10*1000/C8)=TRUE,C10*1000/C8,"")</f>
        <v/>
      </c>
      <c r="D13" s="11" t="str">
        <f>IF(ISNUMBER(D10*1000/D8)=TRUE,D10*1000/D8,"")</f>
        <v/>
      </c>
      <c r="E13" s="12" t="str">
        <f t="shared" ref="E13:K13" si="0">IF(ISNUMBER(E10*1000/E8)=TRUE,E10*1000/E8,"")</f>
        <v/>
      </c>
      <c r="F13" s="13" t="str">
        <f t="shared" si="0"/>
        <v/>
      </c>
      <c r="G13" s="11" t="str">
        <f t="shared" si="0"/>
        <v/>
      </c>
      <c r="H13" s="12" t="str">
        <f t="shared" si="0"/>
        <v/>
      </c>
      <c r="I13" s="12" t="str">
        <f t="shared" si="0"/>
        <v/>
      </c>
      <c r="J13" s="12" t="str">
        <f t="shared" si="0"/>
        <v/>
      </c>
      <c r="K13" s="13" t="str">
        <f t="shared" si="0"/>
        <v/>
      </c>
      <c r="L13" s="14"/>
    </row>
    <row r="14" spans="1:15" ht="22.5" customHeight="1" x14ac:dyDescent="0.35">
      <c r="A14" s="51" t="s">
        <v>6</v>
      </c>
      <c r="B14" s="52" t="s">
        <v>62</v>
      </c>
      <c r="C14" s="58" t="str">
        <f>IF(ISNUMBER(C12*1000/C8)=TRUE,C12*1000/C8,"")</f>
        <v/>
      </c>
      <c r="D14" s="11" t="str">
        <f t="shared" ref="D14:K14" si="1">IF(ISNUMBER(D12*1000/D8)=TRUE,D12*1000/D8,"")</f>
        <v/>
      </c>
      <c r="E14" s="12" t="str">
        <f t="shared" si="1"/>
        <v/>
      </c>
      <c r="F14" s="13" t="str">
        <f t="shared" si="1"/>
        <v/>
      </c>
      <c r="G14" s="11" t="str">
        <f t="shared" si="1"/>
        <v/>
      </c>
      <c r="H14" s="12" t="str">
        <f t="shared" si="1"/>
        <v/>
      </c>
      <c r="I14" s="12" t="str">
        <f t="shared" si="1"/>
        <v/>
      </c>
      <c r="J14" s="12" t="str">
        <f t="shared" si="1"/>
        <v/>
      </c>
      <c r="K14" s="13" t="str">
        <f t="shared" si="1"/>
        <v/>
      </c>
      <c r="L14" s="14"/>
    </row>
    <row r="15" spans="1:15" ht="22.5" customHeight="1" x14ac:dyDescent="0.35">
      <c r="A15" s="59" t="s">
        <v>7</v>
      </c>
      <c r="B15" s="60" t="s">
        <v>63</v>
      </c>
      <c r="C15" s="15" t="str">
        <f>IF(ISNUMBER(C12/C10)=TRUE,C12/C10,"")</f>
        <v/>
      </c>
      <c r="D15" s="16" t="str">
        <f>IF(ISNUMBER(D12/D10)=TRUE,D12/D10,"")</f>
        <v/>
      </c>
      <c r="E15" s="17" t="str">
        <f t="shared" ref="E15:K15" si="2">IF(ISNUMBER(E12/E10)=TRUE,E12/E10,"")</f>
        <v/>
      </c>
      <c r="F15" s="18" t="str">
        <f t="shared" si="2"/>
        <v/>
      </c>
      <c r="G15" s="16" t="str">
        <f t="shared" si="2"/>
        <v/>
      </c>
      <c r="H15" s="17" t="str">
        <f t="shared" si="2"/>
        <v/>
      </c>
      <c r="I15" s="17" t="str">
        <f t="shared" si="2"/>
        <v/>
      </c>
      <c r="J15" s="17" t="str">
        <f t="shared" si="2"/>
        <v/>
      </c>
      <c r="K15" s="18" t="str">
        <f t="shared" si="2"/>
        <v/>
      </c>
      <c r="L15" s="19"/>
    </row>
    <row r="18" spans="2:12" ht="48" customHeight="1" x14ac:dyDescent="0.35">
      <c r="B18" s="81"/>
      <c r="C18" s="82"/>
      <c r="D18" s="83"/>
      <c r="E18" s="84"/>
      <c r="F18" s="85"/>
    </row>
    <row r="19" spans="2:12" ht="53.25" customHeight="1" x14ac:dyDescent="0.35">
      <c r="B19" s="81"/>
      <c r="C19" s="82"/>
      <c r="D19" s="83"/>
      <c r="E19" s="84"/>
      <c r="F19" s="85"/>
    </row>
    <row r="20" spans="2:12" ht="42.75" customHeight="1" x14ac:dyDescent="0.35">
      <c r="B20" s="81"/>
      <c r="C20" s="82"/>
      <c r="D20" s="83"/>
      <c r="E20" s="84"/>
      <c r="F20" s="85"/>
    </row>
    <row r="21" spans="2:12" ht="30" customHeight="1" x14ac:dyDescent="0.35">
      <c r="B21" s="80"/>
      <c r="C21" s="80"/>
      <c r="D21" s="80"/>
      <c r="E21" s="80"/>
      <c r="F21" s="80"/>
      <c r="G21" s="80"/>
      <c r="H21" s="80"/>
      <c r="I21" s="80"/>
      <c r="J21" s="80"/>
      <c r="K21" s="80"/>
      <c r="L21" s="80"/>
    </row>
  </sheetData>
  <sheetProtection password="832B" sheet="1" objects="1" scenarios="1"/>
  <mergeCells count="13">
    <mergeCell ref="B21:L21"/>
    <mergeCell ref="B18:C18"/>
    <mergeCell ref="D18:F18"/>
    <mergeCell ref="B19:C19"/>
    <mergeCell ref="D19:F19"/>
    <mergeCell ref="B20:C20"/>
    <mergeCell ref="D20:F20"/>
    <mergeCell ref="C2:L2"/>
    <mergeCell ref="C4:F4"/>
    <mergeCell ref="G4:K4"/>
    <mergeCell ref="D6:F6"/>
    <mergeCell ref="G6:K6"/>
    <mergeCell ref="L6:L7"/>
  </mergeCells>
  <hyperlinks>
    <hyperlink ref="C4" r:id="rId1" xr:uid="{00000000-0004-0000-0100-000000000000}"/>
    <hyperlink ref="G4" r:id="rId2" xr:uid="{00000000-0004-0000-0100-000001000000}"/>
    <hyperlink ref="L4" r:id="rId3" display="Accidents at work UIC Web site: " xr:uid="{00000000-0004-0000-0100-000002000000}"/>
  </hyperlinks>
  <pageMargins left="0" right="0" top="0" bottom="0" header="0" footer="0"/>
  <pageSetup paperSize="9" scale="76" orientation="landscape" r:id="rId4"/>
  <legacyDrawing r:id="rId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21"/>
  <sheetViews>
    <sheetView topLeftCell="A2" zoomScaleNormal="100" workbookViewId="0">
      <selection activeCell="B7" sqref="B7"/>
    </sheetView>
  </sheetViews>
  <sheetFormatPr baseColWidth="10" defaultColWidth="11.453125" defaultRowHeight="14" x14ac:dyDescent="0.35"/>
  <cols>
    <col min="1" max="1" width="2.453125" style="61" customWidth="1"/>
    <col min="2" max="2" width="36" style="9" customWidth="1"/>
    <col min="3" max="10" width="12.54296875" style="9" customWidth="1"/>
    <col min="11" max="11" width="13.54296875" style="9" customWidth="1"/>
    <col min="12" max="12" width="35.54296875" style="9" customWidth="1"/>
    <col min="13" max="16384" width="11.453125" style="9"/>
  </cols>
  <sheetData>
    <row r="1" spans="1:15" s="1" customFormat="1" ht="47.25" hidden="1" customHeight="1" x14ac:dyDescent="0.35">
      <c r="A1" s="28"/>
      <c r="B1" s="29"/>
      <c r="C1" s="29">
        <v>1</v>
      </c>
      <c r="D1" s="29">
        <v>2</v>
      </c>
      <c r="E1" s="29">
        <v>3</v>
      </c>
      <c r="F1" s="29">
        <v>4</v>
      </c>
      <c r="G1" s="29">
        <v>5</v>
      </c>
      <c r="H1" s="29">
        <v>6</v>
      </c>
      <c r="I1" s="29">
        <v>7</v>
      </c>
      <c r="J1" s="29">
        <v>8</v>
      </c>
      <c r="K1" s="29">
        <v>9</v>
      </c>
    </row>
    <row r="2" spans="1:15" ht="19.5" customHeight="1" x14ac:dyDescent="0.35">
      <c r="A2" s="30"/>
      <c r="B2" s="31" t="s">
        <v>13</v>
      </c>
      <c r="C2" s="73">
        <f>FIRST!B5</f>
        <v>0</v>
      </c>
      <c r="D2" s="73"/>
      <c r="E2" s="73"/>
      <c r="F2" s="73"/>
      <c r="G2" s="73"/>
      <c r="H2" s="73"/>
      <c r="I2" s="73"/>
      <c r="J2" s="73"/>
      <c r="K2" s="73"/>
      <c r="L2" s="73"/>
    </row>
    <row r="3" spans="1:15" ht="6" customHeight="1" x14ac:dyDescent="0.35">
      <c r="A3" s="30"/>
      <c r="B3" s="31"/>
      <c r="C3" s="32"/>
      <c r="D3" s="32"/>
      <c r="E3" s="32"/>
      <c r="F3" s="32"/>
      <c r="G3" s="32"/>
      <c r="H3" s="32"/>
      <c r="I3" s="32"/>
      <c r="J3" s="32"/>
      <c r="K3" s="32"/>
      <c r="L3" s="32"/>
    </row>
    <row r="4" spans="1:15" s="37" customFormat="1" ht="27.75" customHeight="1" x14ac:dyDescent="0.35">
      <c r="A4" s="33"/>
      <c r="B4" s="34" t="s">
        <v>45</v>
      </c>
      <c r="C4" s="74" t="s">
        <v>46</v>
      </c>
      <c r="D4" s="74"/>
      <c r="E4" s="74"/>
      <c r="F4" s="74"/>
      <c r="G4" s="74" t="s">
        <v>47</v>
      </c>
      <c r="H4" s="74"/>
      <c r="I4" s="74"/>
      <c r="J4" s="74"/>
      <c r="K4" s="74"/>
      <c r="L4" s="35" t="s">
        <v>48</v>
      </c>
      <c r="M4" s="36"/>
      <c r="N4" s="36"/>
      <c r="O4" s="36"/>
    </row>
    <row r="5" spans="1:15" ht="6" customHeight="1" x14ac:dyDescent="0.35">
      <c r="A5" s="30"/>
      <c r="B5" s="38"/>
      <c r="C5" s="39"/>
      <c r="D5" s="39"/>
      <c r="E5" s="39"/>
      <c r="F5" s="39"/>
      <c r="G5" s="39"/>
      <c r="H5" s="39"/>
      <c r="I5" s="39"/>
      <c r="J5" s="39"/>
      <c r="K5" s="39"/>
      <c r="L5" s="39"/>
    </row>
    <row r="6" spans="1:15" ht="34.5" customHeight="1" x14ac:dyDescent="0.35">
      <c r="A6" s="40"/>
      <c r="B6" s="41" t="s">
        <v>9</v>
      </c>
      <c r="C6" s="42" t="s">
        <v>8</v>
      </c>
      <c r="D6" s="75" t="s">
        <v>39</v>
      </c>
      <c r="E6" s="76"/>
      <c r="F6" s="77"/>
      <c r="G6" s="75" t="s">
        <v>49</v>
      </c>
      <c r="H6" s="76"/>
      <c r="I6" s="76"/>
      <c r="J6" s="76"/>
      <c r="K6" s="77"/>
      <c r="L6" s="78" t="s">
        <v>12</v>
      </c>
    </row>
    <row r="7" spans="1:15" ht="60.75" customHeight="1" x14ac:dyDescent="0.35">
      <c r="A7" s="43"/>
      <c r="B7" s="44">
        <f>FIRST!B2-2</f>
        <v>2019</v>
      </c>
      <c r="C7" s="45"/>
      <c r="D7" s="46" t="s">
        <v>50</v>
      </c>
      <c r="E7" s="47" t="s">
        <v>51</v>
      </c>
      <c r="F7" s="48" t="s">
        <v>52</v>
      </c>
      <c r="G7" s="46" t="s">
        <v>50</v>
      </c>
      <c r="H7" s="49" t="s">
        <v>53</v>
      </c>
      <c r="I7" s="49" t="s">
        <v>54</v>
      </c>
      <c r="J7" s="49" t="s">
        <v>52</v>
      </c>
      <c r="K7" s="50" t="s">
        <v>55</v>
      </c>
      <c r="L7" s="79"/>
    </row>
    <row r="8" spans="1:15" ht="22.5" customHeight="1" x14ac:dyDescent="0.35">
      <c r="A8" s="51" t="s">
        <v>0</v>
      </c>
      <c r="B8" s="52" t="s">
        <v>56</v>
      </c>
      <c r="C8" s="20" t="str">
        <f>IF(D8+G8&gt;0,D8+G8,"")</f>
        <v/>
      </c>
      <c r="D8" s="53"/>
      <c r="E8" s="53"/>
      <c r="F8" s="53"/>
      <c r="G8" s="53"/>
      <c r="H8" s="53"/>
      <c r="I8" s="53"/>
      <c r="J8" s="53"/>
      <c r="K8" s="53"/>
      <c r="L8" s="53"/>
    </row>
    <row r="9" spans="1:15" ht="22.5" customHeight="1" x14ac:dyDescent="0.35">
      <c r="A9" s="51" t="s">
        <v>1</v>
      </c>
      <c r="B9" s="52" t="s">
        <v>57</v>
      </c>
      <c r="C9" s="20" t="str">
        <f>IF(D9+G9&gt;0,D9+G9,"")</f>
        <v/>
      </c>
      <c r="D9" s="54"/>
      <c r="E9" s="55"/>
      <c r="F9" s="55"/>
      <c r="G9" s="55"/>
      <c r="H9" s="55"/>
      <c r="I9" s="55"/>
      <c r="J9" s="55"/>
      <c r="K9" s="55"/>
      <c r="L9" s="55"/>
    </row>
    <row r="10" spans="1:15" ht="22.5" customHeight="1" x14ac:dyDescent="0.35">
      <c r="A10" s="51" t="s">
        <v>2</v>
      </c>
      <c r="B10" s="52" t="s">
        <v>58</v>
      </c>
      <c r="C10" s="20" t="str">
        <f>IF(D10+G10&gt;0,D10+G10,"")</f>
        <v/>
      </c>
      <c r="D10" s="55"/>
      <c r="E10" s="55"/>
      <c r="F10" s="55"/>
      <c r="G10" s="55"/>
      <c r="H10" s="55"/>
      <c r="I10" s="55"/>
      <c r="J10" s="55"/>
      <c r="K10" s="55"/>
      <c r="L10" s="55"/>
    </row>
    <row r="11" spans="1:15" ht="22.5" customHeight="1" x14ac:dyDescent="0.35">
      <c r="A11" s="51" t="s">
        <v>3</v>
      </c>
      <c r="B11" s="52" t="s">
        <v>59</v>
      </c>
      <c r="C11" s="20" t="str">
        <f>IF(D11+G11&gt;0,D11+G11,"")</f>
        <v/>
      </c>
      <c r="D11" s="56"/>
      <c r="E11" s="55"/>
      <c r="F11" s="55"/>
      <c r="G11" s="56"/>
      <c r="H11" s="56"/>
      <c r="I11" s="56"/>
      <c r="J11" s="56"/>
      <c r="K11" s="56"/>
      <c r="L11" s="55"/>
    </row>
    <row r="12" spans="1:15" ht="22.5" customHeight="1" x14ac:dyDescent="0.35">
      <c r="A12" s="51" t="s">
        <v>4</v>
      </c>
      <c r="B12" s="52" t="s">
        <v>60</v>
      </c>
      <c r="C12" s="20" t="str">
        <f>IF(D12+G12&gt;0,D12+G12,"")</f>
        <v/>
      </c>
      <c r="D12" s="57"/>
      <c r="E12" s="57"/>
      <c r="F12" s="57"/>
      <c r="G12" s="57"/>
      <c r="H12" s="57"/>
      <c r="I12" s="57"/>
      <c r="J12" s="57"/>
      <c r="K12" s="57"/>
      <c r="L12" s="57"/>
    </row>
    <row r="13" spans="1:15" ht="22.5" customHeight="1" x14ac:dyDescent="0.35">
      <c r="A13" s="51" t="s">
        <v>5</v>
      </c>
      <c r="B13" s="52" t="s">
        <v>61</v>
      </c>
      <c r="C13" s="10" t="str">
        <f>IF(ISNUMBER(C10*1000/C8)=TRUE,C10*1000/C8,"")</f>
        <v/>
      </c>
      <c r="D13" s="11" t="str">
        <f>IF(ISNUMBER(D10*1000/D8)=TRUE,D10*1000/D8,"")</f>
        <v/>
      </c>
      <c r="E13" s="12" t="str">
        <f t="shared" ref="E13:K13" si="0">IF(ISNUMBER(E10*1000/E8)=TRUE,E10*1000/E8,"")</f>
        <v/>
      </c>
      <c r="F13" s="13" t="str">
        <f t="shared" si="0"/>
        <v/>
      </c>
      <c r="G13" s="11" t="str">
        <f t="shared" si="0"/>
        <v/>
      </c>
      <c r="H13" s="12" t="str">
        <f t="shared" si="0"/>
        <v/>
      </c>
      <c r="I13" s="12" t="str">
        <f t="shared" si="0"/>
        <v/>
      </c>
      <c r="J13" s="12" t="str">
        <f t="shared" si="0"/>
        <v/>
      </c>
      <c r="K13" s="13" t="str">
        <f t="shared" si="0"/>
        <v/>
      </c>
      <c r="L13" s="14"/>
    </row>
    <row r="14" spans="1:15" ht="22.5" customHeight="1" x14ac:dyDescent="0.35">
      <c r="A14" s="51" t="s">
        <v>6</v>
      </c>
      <c r="B14" s="52" t="s">
        <v>62</v>
      </c>
      <c r="C14" s="58" t="str">
        <f>IF(ISNUMBER(C12*1000/C8)=TRUE,C12*1000/C8,"")</f>
        <v/>
      </c>
      <c r="D14" s="11" t="str">
        <f t="shared" ref="D14:K14" si="1">IF(ISNUMBER(D12*1000/D8)=TRUE,D12*1000/D8,"")</f>
        <v/>
      </c>
      <c r="E14" s="12" t="str">
        <f t="shared" si="1"/>
        <v/>
      </c>
      <c r="F14" s="13" t="str">
        <f t="shared" si="1"/>
        <v/>
      </c>
      <c r="G14" s="11" t="str">
        <f t="shared" si="1"/>
        <v/>
      </c>
      <c r="H14" s="12" t="str">
        <f t="shared" si="1"/>
        <v/>
      </c>
      <c r="I14" s="12" t="str">
        <f t="shared" si="1"/>
        <v/>
      </c>
      <c r="J14" s="12" t="str">
        <f t="shared" si="1"/>
        <v/>
      </c>
      <c r="K14" s="13" t="str">
        <f t="shared" si="1"/>
        <v/>
      </c>
      <c r="L14" s="14"/>
    </row>
    <row r="15" spans="1:15" ht="22.5" customHeight="1" x14ac:dyDescent="0.35">
      <c r="A15" s="59" t="s">
        <v>7</v>
      </c>
      <c r="B15" s="60" t="s">
        <v>63</v>
      </c>
      <c r="C15" s="15" t="str">
        <f>IF(ISNUMBER(C12/C10)=TRUE,C12/C10,"")</f>
        <v/>
      </c>
      <c r="D15" s="16" t="str">
        <f>IF(ISNUMBER(D12/D10)=TRUE,D12/D10,"")</f>
        <v/>
      </c>
      <c r="E15" s="17" t="str">
        <f t="shared" ref="E15:K15" si="2">IF(ISNUMBER(E12/E10)=TRUE,E12/E10,"")</f>
        <v/>
      </c>
      <c r="F15" s="18" t="str">
        <f t="shared" si="2"/>
        <v/>
      </c>
      <c r="G15" s="16" t="str">
        <f t="shared" si="2"/>
        <v/>
      </c>
      <c r="H15" s="17" t="str">
        <f t="shared" si="2"/>
        <v/>
      </c>
      <c r="I15" s="17" t="str">
        <f t="shared" si="2"/>
        <v/>
      </c>
      <c r="J15" s="17" t="str">
        <f t="shared" si="2"/>
        <v/>
      </c>
      <c r="K15" s="18" t="str">
        <f t="shared" si="2"/>
        <v/>
      </c>
      <c r="L15" s="19"/>
    </row>
    <row r="18" spans="2:6" ht="48" customHeight="1" x14ac:dyDescent="0.35">
      <c r="B18" s="81"/>
      <c r="C18" s="82"/>
      <c r="D18" s="83"/>
      <c r="E18" s="84"/>
      <c r="F18" s="85"/>
    </row>
    <row r="19" spans="2:6" ht="53.25" customHeight="1" x14ac:dyDescent="0.35">
      <c r="B19" s="81"/>
      <c r="C19" s="82"/>
      <c r="D19" s="83"/>
      <c r="E19" s="84"/>
      <c r="F19" s="85"/>
    </row>
    <row r="20" spans="2:6" ht="42.75" customHeight="1" x14ac:dyDescent="0.35">
      <c r="B20" s="81"/>
      <c r="C20" s="82"/>
      <c r="D20" s="83"/>
      <c r="E20" s="84"/>
      <c r="F20" s="85"/>
    </row>
    <row r="21" spans="2:6" ht="30" customHeight="1" x14ac:dyDescent="0.35">
      <c r="B21" s="81"/>
      <c r="C21" s="82"/>
      <c r="D21" s="83"/>
      <c r="E21" s="84"/>
      <c r="F21" s="85"/>
    </row>
  </sheetData>
  <sheetProtection password="832B" sheet="1" objects="1" scenarios="1"/>
  <mergeCells count="14">
    <mergeCell ref="B21:C21"/>
    <mergeCell ref="D21:F21"/>
    <mergeCell ref="B18:C18"/>
    <mergeCell ref="D18:F18"/>
    <mergeCell ref="B19:C19"/>
    <mergeCell ref="D19:F19"/>
    <mergeCell ref="B20:C20"/>
    <mergeCell ref="D20:F20"/>
    <mergeCell ref="C2:L2"/>
    <mergeCell ref="C4:F4"/>
    <mergeCell ref="G4:K4"/>
    <mergeCell ref="D6:F6"/>
    <mergeCell ref="G6:K6"/>
    <mergeCell ref="L6:L7"/>
  </mergeCells>
  <hyperlinks>
    <hyperlink ref="C4" r:id="rId1" xr:uid="{00000000-0004-0000-0200-000000000000}"/>
    <hyperlink ref="G4" r:id="rId2" xr:uid="{00000000-0004-0000-0200-000001000000}"/>
    <hyperlink ref="L4" r:id="rId3" display="Accidents at work UIC Web site: " xr:uid="{00000000-0004-0000-0200-000002000000}"/>
  </hyperlinks>
  <pageMargins left="0" right="0" top="0" bottom="0" header="0" footer="0"/>
  <pageSetup paperSize="9" scale="76" orientation="landscape" r:id="rId4"/>
  <legacyDrawing r:id="rId5"/>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O21"/>
  <sheetViews>
    <sheetView topLeftCell="A2" zoomScaleNormal="100" workbookViewId="0">
      <selection activeCell="B7" sqref="B7"/>
    </sheetView>
  </sheetViews>
  <sheetFormatPr baseColWidth="10" defaultColWidth="11.453125" defaultRowHeight="14" x14ac:dyDescent="0.35"/>
  <cols>
    <col min="1" max="1" width="2.453125" style="61" customWidth="1"/>
    <col min="2" max="2" width="36" style="9" customWidth="1"/>
    <col min="3" max="10" width="12.54296875" style="9" customWidth="1"/>
    <col min="11" max="11" width="13.54296875" style="9" customWidth="1"/>
    <col min="12" max="12" width="35.54296875" style="9" customWidth="1"/>
    <col min="13" max="16384" width="11.453125" style="9"/>
  </cols>
  <sheetData>
    <row r="1" spans="1:15" s="1" customFormat="1" ht="47.25" hidden="1" customHeight="1" x14ac:dyDescent="0.35">
      <c r="A1" s="28"/>
      <c r="B1" s="29"/>
      <c r="C1" s="29">
        <v>1</v>
      </c>
      <c r="D1" s="29">
        <v>2</v>
      </c>
      <c r="E1" s="29">
        <v>3</v>
      </c>
      <c r="F1" s="29">
        <v>4</v>
      </c>
      <c r="G1" s="29">
        <v>5</v>
      </c>
      <c r="H1" s="29">
        <v>6</v>
      </c>
      <c r="I1" s="29">
        <v>7</v>
      </c>
      <c r="J1" s="29">
        <v>8</v>
      </c>
      <c r="K1" s="29">
        <v>9</v>
      </c>
    </row>
    <row r="2" spans="1:15" ht="19.5" customHeight="1" x14ac:dyDescent="0.35">
      <c r="A2" s="30"/>
      <c r="B2" s="31" t="s">
        <v>13</v>
      </c>
      <c r="C2" s="73">
        <f>FIRST!B5</f>
        <v>0</v>
      </c>
      <c r="D2" s="73"/>
      <c r="E2" s="73"/>
      <c r="F2" s="73"/>
      <c r="G2" s="73"/>
      <c r="H2" s="73"/>
      <c r="I2" s="73"/>
      <c r="J2" s="73"/>
      <c r="K2" s="73"/>
      <c r="L2" s="73"/>
    </row>
    <row r="3" spans="1:15" ht="6" customHeight="1" x14ac:dyDescent="0.35">
      <c r="A3" s="30"/>
      <c r="B3" s="31"/>
      <c r="C3" s="32"/>
      <c r="D3" s="32"/>
      <c r="E3" s="32"/>
      <c r="F3" s="32"/>
      <c r="G3" s="32"/>
      <c r="H3" s="32"/>
      <c r="I3" s="32"/>
      <c r="J3" s="32"/>
      <c r="K3" s="32"/>
      <c r="L3" s="32"/>
    </row>
    <row r="4" spans="1:15" s="37" customFormat="1" ht="27.75" customHeight="1" x14ac:dyDescent="0.35">
      <c r="A4" s="33"/>
      <c r="B4" s="34" t="s">
        <v>45</v>
      </c>
      <c r="C4" s="74" t="s">
        <v>46</v>
      </c>
      <c r="D4" s="74"/>
      <c r="E4" s="74"/>
      <c r="F4" s="74"/>
      <c r="G4" s="74" t="s">
        <v>47</v>
      </c>
      <c r="H4" s="74"/>
      <c r="I4" s="74"/>
      <c r="J4" s="74"/>
      <c r="K4" s="74"/>
      <c r="L4" s="35" t="s">
        <v>48</v>
      </c>
      <c r="M4" s="36"/>
      <c r="N4" s="36"/>
      <c r="O4" s="36"/>
    </row>
    <row r="5" spans="1:15" ht="6" customHeight="1" x14ac:dyDescent="0.35">
      <c r="A5" s="30"/>
      <c r="B5" s="38"/>
      <c r="C5" s="39"/>
      <c r="D5" s="39"/>
      <c r="E5" s="39"/>
      <c r="F5" s="39"/>
      <c r="G5" s="39"/>
      <c r="H5" s="39"/>
      <c r="I5" s="39"/>
      <c r="J5" s="39"/>
      <c r="K5" s="39"/>
      <c r="L5" s="39"/>
    </row>
    <row r="6" spans="1:15" ht="34.5" customHeight="1" x14ac:dyDescent="0.35">
      <c r="A6" s="40"/>
      <c r="B6" s="41" t="s">
        <v>9</v>
      </c>
      <c r="C6" s="42" t="s">
        <v>8</v>
      </c>
      <c r="D6" s="75" t="s">
        <v>39</v>
      </c>
      <c r="E6" s="76"/>
      <c r="F6" s="77"/>
      <c r="G6" s="75" t="s">
        <v>49</v>
      </c>
      <c r="H6" s="76"/>
      <c r="I6" s="76"/>
      <c r="J6" s="76"/>
      <c r="K6" s="77"/>
      <c r="L6" s="78" t="s">
        <v>12</v>
      </c>
    </row>
    <row r="7" spans="1:15" ht="60.75" customHeight="1" x14ac:dyDescent="0.35">
      <c r="A7" s="43"/>
      <c r="B7" s="44">
        <f>FIRST!B2-3</f>
        <v>2018</v>
      </c>
      <c r="C7" s="45"/>
      <c r="D7" s="46" t="s">
        <v>50</v>
      </c>
      <c r="E7" s="47" t="s">
        <v>51</v>
      </c>
      <c r="F7" s="48" t="s">
        <v>52</v>
      </c>
      <c r="G7" s="46" t="s">
        <v>50</v>
      </c>
      <c r="H7" s="49" t="s">
        <v>53</v>
      </c>
      <c r="I7" s="49" t="s">
        <v>54</v>
      </c>
      <c r="J7" s="49" t="s">
        <v>52</v>
      </c>
      <c r="K7" s="50" t="s">
        <v>55</v>
      </c>
      <c r="L7" s="79"/>
    </row>
    <row r="8" spans="1:15" ht="22.5" customHeight="1" x14ac:dyDescent="0.35">
      <c r="A8" s="51" t="s">
        <v>0</v>
      </c>
      <c r="B8" s="52" t="s">
        <v>56</v>
      </c>
      <c r="C8" s="20" t="str">
        <f>IF(D8+G8&gt;0,D8+G8,"")</f>
        <v/>
      </c>
      <c r="D8" s="53"/>
      <c r="E8" s="53"/>
      <c r="F8" s="53"/>
      <c r="G8" s="53"/>
      <c r="H8" s="53"/>
      <c r="I8" s="53"/>
      <c r="J8" s="53"/>
      <c r="K8" s="53"/>
      <c r="L8" s="53"/>
    </row>
    <row r="9" spans="1:15" ht="22.5" customHeight="1" x14ac:dyDescent="0.35">
      <c r="A9" s="51" t="s">
        <v>1</v>
      </c>
      <c r="B9" s="52" t="s">
        <v>57</v>
      </c>
      <c r="C9" s="20" t="str">
        <f>IF(D9+G9&gt;0,D9+G9,"")</f>
        <v/>
      </c>
      <c r="D9" s="54"/>
      <c r="E9" s="55"/>
      <c r="F9" s="55"/>
      <c r="G9" s="55"/>
      <c r="H9" s="55"/>
      <c r="I9" s="55"/>
      <c r="J9" s="55"/>
      <c r="K9" s="55"/>
      <c r="L9" s="55"/>
    </row>
    <row r="10" spans="1:15" ht="22.5" customHeight="1" x14ac:dyDescent="0.35">
      <c r="A10" s="51" t="s">
        <v>2</v>
      </c>
      <c r="B10" s="52" t="s">
        <v>58</v>
      </c>
      <c r="C10" s="20" t="str">
        <f>IF(D10+G10&gt;0,D10+G10,"")</f>
        <v/>
      </c>
      <c r="D10" s="55"/>
      <c r="E10" s="55"/>
      <c r="F10" s="55"/>
      <c r="G10" s="55"/>
      <c r="H10" s="55"/>
      <c r="I10" s="55"/>
      <c r="J10" s="55"/>
      <c r="K10" s="55"/>
      <c r="L10" s="55"/>
    </row>
    <row r="11" spans="1:15" ht="22.5" customHeight="1" x14ac:dyDescent="0.35">
      <c r="A11" s="51" t="s">
        <v>3</v>
      </c>
      <c r="B11" s="52" t="s">
        <v>59</v>
      </c>
      <c r="C11" s="20" t="str">
        <f>IF(D11+G11&gt;0,D11+G11,"")</f>
        <v/>
      </c>
      <c r="D11" s="56"/>
      <c r="E11" s="55"/>
      <c r="F11" s="55"/>
      <c r="G11" s="56"/>
      <c r="H11" s="56"/>
      <c r="I11" s="56"/>
      <c r="J11" s="56"/>
      <c r="K11" s="56"/>
      <c r="L11" s="55"/>
    </row>
    <row r="12" spans="1:15" ht="22.5" customHeight="1" x14ac:dyDescent="0.35">
      <c r="A12" s="51" t="s">
        <v>4</v>
      </c>
      <c r="B12" s="52" t="s">
        <v>60</v>
      </c>
      <c r="C12" s="20" t="str">
        <f>IF(D12+G12&gt;0,D12+G12,"")</f>
        <v/>
      </c>
      <c r="D12" s="57"/>
      <c r="E12" s="57"/>
      <c r="F12" s="57"/>
      <c r="G12" s="57"/>
      <c r="H12" s="57"/>
      <c r="I12" s="57"/>
      <c r="J12" s="57"/>
      <c r="K12" s="57"/>
      <c r="L12" s="57"/>
    </row>
    <row r="13" spans="1:15" ht="22.5" customHeight="1" x14ac:dyDescent="0.35">
      <c r="A13" s="51" t="s">
        <v>5</v>
      </c>
      <c r="B13" s="52" t="s">
        <v>61</v>
      </c>
      <c r="C13" s="10" t="str">
        <f>IF(ISNUMBER(C10*1000/C8)=TRUE,C10*1000/C8,"")</f>
        <v/>
      </c>
      <c r="D13" s="11" t="str">
        <f>IF(ISNUMBER(D10*1000/D8)=TRUE,D10*1000/D8,"")</f>
        <v/>
      </c>
      <c r="E13" s="12" t="str">
        <f t="shared" ref="E13:K13" si="0">IF(ISNUMBER(E10*1000/E8)=TRUE,E10*1000/E8,"")</f>
        <v/>
      </c>
      <c r="F13" s="13" t="str">
        <f t="shared" si="0"/>
        <v/>
      </c>
      <c r="G13" s="11" t="str">
        <f t="shared" si="0"/>
        <v/>
      </c>
      <c r="H13" s="12" t="str">
        <f t="shared" si="0"/>
        <v/>
      </c>
      <c r="I13" s="12" t="str">
        <f t="shared" si="0"/>
        <v/>
      </c>
      <c r="J13" s="12" t="str">
        <f t="shared" si="0"/>
        <v/>
      </c>
      <c r="K13" s="13" t="str">
        <f t="shared" si="0"/>
        <v/>
      </c>
      <c r="L13" s="14"/>
    </row>
    <row r="14" spans="1:15" ht="22.5" customHeight="1" x14ac:dyDescent="0.35">
      <c r="A14" s="51" t="s">
        <v>6</v>
      </c>
      <c r="B14" s="52" t="s">
        <v>62</v>
      </c>
      <c r="C14" s="58" t="str">
        <f>IF(ISNUMBER(C12*1000/C8)=TRUE,C12*1000/C8,"")</f>
        <v/>
      </c>
      <c r="D14" s="11" t="str">
        <f t="shared" ref="D14:K14" si="1">IF(ISNUMBER(D12*1000/D8)=TRUE,D12*1000/D8,"")</f>
        <v/>
      </c>
      <c r="E14" s="12" t="str">
        <f t="shared" si="1"/>
        <v/>
      </c>
      <c r="F14" s="13" t="str">
        <f t="shared" si="1"/>
        <v/>
      </c>
      <c r="G14" s="11" t="str">
        <f t="shared" si="1"/>
        <v/>
      </c>
      <c r="H14" s="12" t="str">
        <f t="shared" si="1"/>
        <v/>
      </c>
      <c r="I14" s="12" t="str">
        <f t="shared" si="1"/>
        <v/>
      </c>
      <c r="J14" s="12" t="str">
        <f t="shared" si="1"/>
        <v/>
      </c>
      <c r="K14" s="13" t="str">
        <f t="shared" si="1"/>
        <v/>
      </c>
      <c r="L14" s="14"/>
    </row>
    <row r="15" spans="1:15" ht="22.5" customHeight="1" x14ac:dyDescent="0.35">
      <c r="A15" s="59" t="s">
        <v>7</v>
      </c>
      <c r="B15" s="60" t="s">
        <v>63</v>
      </c>
      <c r="C15" s="15" t="str">
        <f>IF(ISNUMBER(C12/C10)=TRUE,C12/C10,"")</f>
        <v/>
      </c>
      <c r="D15" s="16" t="str">
        <f>IF(ISNUMBER(D12/D10)=TRUE,D12/D10,"")</f>
        <v/>
      </c>
      <c r="E15" s="17" t="str">
        <f t="shared" ref="E15:K15" si="2">IF(ISNUMBER(E12/E10)=TRUE,E12/E10,"")</f>
        <v/>
      </c>
      <c r="F15" s="18" t="str">
        <f t="shared" si="2"/>
        <v/>
      </c>
      <c r="G15" s="16" t="str">
        <f t="shared" si="2"/>
        <v/>
      </c>
      <c r="H15" s="17" t="str">
        <f t="shared" si="2"/>
        <v/>
      </c>
      <c r="I15" s="17" t="str">
        <f t="shared" si="2"/>
        <v/>
      </c>
      <c r="J15" s="17" t="str">
        <f t="shared" si="2"/>
        <v/>
      </c>
      <c r="K15" s="18" t="str">
        <f t="shared" si="2"/>
        <v/>
      </c>
      <c r="L15" s="19"/>
    </row>
    <row r="18" spans="2:6" ht="48" customHeight="1" x14ac:dyDescent="0.35">
      <c r="B18" s="81"/>
      <c r="C18" s="82"/>
      <c r="D18" s="83"/>
      <c r="E18" s="84"/>
      <c r="F18" s="85"/>
    </row>
    <row r="19" spans="2:6" ht="53.25" customHeight="1" x14ac:dyDescent="0.35">
      <c r="B19" s="81"/>
      <c r="C19" s="82"/>
      <c r="D19" s="83"/>
      <c r="E19" s="84"/>
      <c r="F19" s="85"/>
    </row>
    <row r="20" spans="2:6" ht="42.75" customHeight="1" x14ac:dyDescent="0.35">
      <c r="B20" s="81"/>
      <c r="C20" s="82"/>
      <c r="D20" s="83"/>
      <c r="E20" s="84"/>
      <c r="F20" s="85"/>
    </row>
    <row r="21" spans="2:6" ht="30" customHeight="1" x14ac:dyDescent="0.35">
      <c r="B21" s="81"/>
      <c r="C21" s="82"/>
      <c r="D21" s="83"/>
      <c r="E21" s="84"/>
      <c r="F21" s="85"/>
    </row>
  </sheetData>
  <sheetProtection password="832B" sheet="1" objects="1" scenarios="1"/>
  <mergeCells count="14">
    <mergeCell ref="B21:C21"/>
    <mergeCell ref="D21:F21"/>
    <mergeCell ref="B18:C18"/>
    <mergeCell ref="D18:F18"/>
    <mergeCell ref="B19:C19"/>
    <mergeCell ref="D19:F19"/>
    <mergeCell ref="B20:C20"/>
    <mergeCell ref="D20:F20"/>
    <mergeCell ref="C2:L2"/>
    <mergeCell ref="C4:F4"/>
    <mergeCell ref="G4:K4"/>
    <mergeCell ref="D6:F6"/>
    <mergeCell ref="G6:K6"/>
    <mergeCell ref="L6:L7"/>
  </mergeCells>
  <hyperlinks>
    <hyperlink ref="C4" r:id="rId1" xr:uid="{00000000-0004-0000-0300-000000000000}"/>
    <hyperlink ref="G4" r:id="rId2" xr:uid="{00000000-0004-0000-0300-000001000000}"/>
    <hyperlink ref="L4" r:id="rId3" display="Accidents at work UIC Web site: " xr:uid="{00000000-0004-0000-0300-000002000000}"/>
  </hyperlinks>
  <pageMargins left="0" right="0" top="0" bottom="0" header="0" footer="0"/>
  <pageSetup paperSize="9" scale="76" orientation="landscape" r:id="rId4"/>
  <legacyDrawing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I7"/>
  <sheetViews>
    <sheetView workbookViewId="0">
      <selection activeCell="D20" sqref="D20"/>
    </sheetView>
  </sheetViews>
  <sheetFormatPr baseColWidth="10" defaultColWidth="11.453125" defaultRowHeight="14.5" x14ac:dyDescent="0.35"/>
  <cols>
    <col min="2" max="2" width="22.453125" style="22" customWidth="1"/>
    <col min="3" max="3" width="4" style="22" customWidth="1"/>
    <col min="4" max="4" width="43" style="22" customWidth="1"/>
    <col min="5" max="5" width="32.7265625" style="22" customWidth="1"/>
    <col min="6" max="6" width="3.453125" style="22" customWidth="1"/>
    <col min="7" max="7" width="43.453125" style="22" customWidth="1"/>
    <col min="8" max="8" width="3.7265625" style="22" customWidth="1"/>
    <col min="9" max="9" width="43.453125" style="22" customWidth="1"/>
  </cols>
  <sheetData>
    <row r="1" spans="2:9" ht="15.5" x14ac:dyDescent="0.35">
      <c r="B1" s="24"/>
      <c r="C1" s="24"/>
      <c r="D1" s="24" t="s">
        <v>27</v>
      </c>
      <c r="E1" s="24" t="s">
        <v>32</v>
      </c>
      <c r="F1" s="24"/>
      <c r="G1" s="24" t="s">
        <v>29</v>
      </c>
      <c r="H1" s="24"/>
      <c r="I1" s="24" t="s">
        <v>35</v>
      </c>
    </row>
    <row r="2" spans="2:9" s="23" customFormat="1" ht="15.5" x14ac:dyDescent="0.35">
      <c r="B2" s="21"/>
      <c r="C2" s="21"/>
      <c r="D2" s="21" t="s">
        <v>22</v>
      </c>
      <c r="E2" s="21" t="s">
        <v>22</v>
      </c>
      <c r="F2" s="21"/>
      <c r="G2" s="21" t="s">
        <v>22</v>
      </c>
      <c r="H2" s="21"/>
      <c r="I2" s="21" t="s">
        <v>22</v>
      </c>
    </row>
    <row r="3" spans="2:9" x14ac:dyDescent="0.35">
      <c r="D3" s="22" t="s">
        <v>23</v>
      </c>
      <c r="E3" s="22" t="s">
        <v>33</v>
      </c>
      <c r="G3" s="22" t="s">
        <v>30</v>
      </c>
      <c r="I3" s="22" t="s">
        <v>36</v>
      </c>
    </row>
    <row r="4" spans="2:9" x14ac:dyDescent="0.35">
      <c r="D4" s="22" t="s">
        <v>28</v>
      </c>
      <c r="E4" s="22" t="s">
        <v>34</v>
      </c>
      <c r="G4" s="22" t="s">
        <v>31</v>
      </c>
      <c r="I4" s="22" t="s">
        <v>37</v>
      </c>
    </row>
    <row r="5" spans="2:9" ht="13.5" customHeight="1" x14ac:dyDescent="0.35">
      <c r="D5" s="22" t="s">
        <v>26</v>
      </c>
    </row>
    <row r="6" spans="2:9" x14ac:dyDescent="0.35">
      <c r="D6" s="22" t="s">
        <v>25</v>
      </c>
    </row>
    <row r="7" spans="2:9" x14ac:dyDescent="0.35">
      <c r="D7" s="22" t="s">
        <v>24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12</vt:i4>
      </vt:variant>
    </vt:vector>
  </HeadingPairs>
  <TitlesOfParts>
    <vt:vector size="17" baseType="lpstr">
      <vt:lpstr>FIRST</vt:lpstr>
      <vt:lpstr>year N-1</vt:lpstr>
      <vt:lpstr>year N-2</vt:lpstr>
      <vt:lpstr>year N-3</vt:lpstr>
      <vt:lpstr>lists</vt:lpstr>
      <vt:lpstr>Companies</vt:lpstr>
      <vt:lpstr>Company_activity</vt:lpstr>
      <vt:lpstr>contractors</vt:lpstr>
      <vt:lpstr>days_lost</vt:lpstr>
      <vt:lpstr>Indicators</vt:lpstr>
      <vt:lpstr>methodology_based</vt:lpstr>
      <vt:lpstr>Staff_categories</vt:lpstr>
      <vt:lpstr>Years</vt:lpstr>
      <vt:lpstr>FIRST!Zone_d_impression</vt:lpstr>
      <vt:lpstr>'year N-1'!Zone_d_impression</vt:lpstr>
      <vt:lpstr>'year N-2'!Zone_d_impression</vt:lpstr>
      <vt:lpstr>'year N-3'!Zone_d_impression</vt:lpstr>
    </vt:vector>
  </TitlesOfParts>
  <Company>UIC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olivie_g</dc:creator>
  <cp:lastModifiedBy>GEORGER Olivier</cp:lastModifiedBy>
  <cp:lastPrinted>2015-01-28T15:48:33Z</cp:lastPrinted>
  <dcterms:created xsi:type="dcterms:W3CDTF">2012-05-21T08:28:19Z</dcterms:created>
  <dcterms:modified xsi:type="dcterms:W3CDTF">2021-02-01T10:08:24Z</dcterms:modified>
</cp:coreProperties>
</file>